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6" sheetId="1" r:id="rId1"/>
  </sheets>
  <definedNames>
    <definedName name="_xlnm._FilterDatabase" localSheetId="0" hidden="1">'Cuadro 6'!$A$2:$G$430</definedName>
    <definedName name="_xlnm.Print_Area" localSheetId="0">'Cuadro 6'!$A$1:$F$434</definedName>
    <definedName name="_xlnm.Print_Titles" localSheetId="0">'Cuadro 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3" i="1" l="1"/>
  <c r="B66" i="1" l="1"/>
  <c r="D368" i="1" l="1"/>
  <c r="E368" i="1"/>
  <c r="F368" i="1"/>
  <c r="C368" i="1"/>
  <c r="B368" i="1"/>
  <c r="D300" i="1" l="1"/>
  <c r="B261" i="1"/>
  <c r="D261" i="1"/>
  <c r="D372" i="1"/>
  <c r="C372" i="1"/>
  <c r="E261" i="1"/>
  <c r="E372" i="1"/>
  <c r="B372" i="1"/>
  <c r="F372" i="1"/>
  <c r="E300" i="1"/>
  <c r="B300" i="1"/>
  <c r="C300" i="1"/>
  <c r="F300" i="1"/>
  <c r="C261" i="1"/>
  <c r="F261" i="1"/>
  <c r="E239" i="1"/>
  <c r="B239" i="1"/>
  <c r="D239" i="1" l="1"/>
  <c r="D173" i="1"/>
  <c r="F173" i="1"/>
  <c r="C239" i="1"/>
  <c r="C214" i="1"/>
  <c r="D214" i="1"/>
  <c r="E173" i="1"/>
  <c r="F239" i="1"/>
  <c r="E214" i="1"/>
  <c r="F214" i="1"/>
  <c r="B214" i="1"/>
  <c r="C173" i="1"/>
  <c r="D82" i="1" l="1"/>
  <c r="D5" i="1"/>
  <c r="B82" i="1" l="1"/>
  <c r="E22" i="1"/>
  <c r="D66" i="1"/>
  <c r="D22" i="1"/>
  <c r="F66" i="1"/>
  <c r="C5" i="1"/>
  <c r="E5" i="1"/>
  <c r="B22" i="1"/>
  <c r="C66" i="1"/>
  <c r="E66" i="1"/>
  <c r="B5" i="1"/>
  <c r="C82" i="1"/>
  <c r="E82" i="1"/>
  <c r="F82" i="1"/>
  <c r="C22" i="1"/>
  <c r="F22" i="1"/>
  <c r="F5" i="1"/>
  <c r="F187" i="1" l="1"/>
  <c r="F4" i="1" s="1"/>
  <c r="D187" i="1"/>
  <c r="D4" i="1" s="1"/>
  <c r="E187" i="1"/>
  <c r="E4" i="1" s="1"/>
  <c r="C187" i="1"/>
  <c r="C4" i="1" s="1"/>
  <c r="B187" i="1"/>
  <c r="B4" i="1" s="1"/>
</calcChain>
</file>

<file path=xl/sharedStrings.xml><?xml version="1.0" encoding="utf-8"?>
<sst xmlns="http://schemas.openxmlformats.org/spreadsheetml/2006/main" count="440" uniqueCount="423">
  <si>
    <t>Explotaciones</t>
  </si>
  <si>
    <t>Sembrada</t>
  </si>
  <si>
    <t>Perdida</t>
  </si>
  <si>
    <t>Mecanizada</t>
  </si>
  <si>
    <t>Bocas del Toro</t>
  </si>
  <si>
    <t>Coclé</t>
  </si>
  <si>
    <t>Colón</t>
  </si>
  <si>
    <t>Darién</t>
  </si>
  <si>
    <t>Herrera</t>
  </si>
  <si>
    <t>Los Santos</t>
  </si>
  <si>
    <t>Panamá</t>
  </si>
  <si>
    <t>Veraguas</t>
  </si>
  <si>
    <t>Comarca Kuna Yala</t>
  </si>
  <si>
    <t>Comarca Ngäbe Buglé</t>
  </si>
  <si>
    <t>Provincia, comarca indígena, distrito y corregimiento</t>
  </si>
  <si>
    <t xml:space="preserve">   </t>
  </si>
  <si>
    <t xml:space="preserve">   Changuinola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</si>
  <si>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</si>
  <si>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</si>
  <si>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</si>
  <si>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</si>
  <si>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Finca 60</t>
  </si>
  <si>
    <t xml:space="preserve">     Finca 4</t>
  </si>
  <si>
    <t xml:space="preserve">     Finca 51</t>
  </si>
  <si>
    <t xml:space="preserve">   Chiriquí Grande</t>
  </si>
  <si>
    <t xml:space="preserve">     Punta Peña</t>
  </si>
  <si>
    <t xml:space="preserve">     Bajo Cedro</t>
  </si>
  <si>
    <t xml:space="preserve">   Almirante</t>
  </si>
  <si>
    <t xml:space="preserve">     Bajo Culubre</t>
  </si>
  <si>
    <t xml:space="preserve">     Ceiba</t>
  </si>
  <si>
    <t xml:space="preserve">     Miraflores</t>
  </si>
  <si>
    <t xml:space="preserve">   Aguadulce</t>
  </si>
  <si>
    <t xml:space="preserve">     Pocrí</t>
  </si>
  <si>
    <t xml:space="preserve">   Antón</t>
  </si>
  <si>
    <t xml:space="preserve">     Cabuya</t>
  </si>
  <si>
    <t xml:space="preserve">     El Chirú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</si>
  <si>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</si>
  <si>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</si>
  <si>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</si>
  <si>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</si>
  <si>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</si>
  <si>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</si>
  <si>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</si>
  <si>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</si>
  <si>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</si>
  <si>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</si>
  <si>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</si>
  <si>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</si>
  <si>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</si>
  <si>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  Guzmán</t>
  </si>
  <si>
    <t xml:space="preserve">     Las Huacas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</si>
  <si>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</si>
  <si>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</si>
  <si>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</si>
  <si>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</si>
  <si>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</si>
  <si>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</si>
  <si>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</si>
  <si>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</si>
  <si>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</si>
  <si>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</si>
  <si>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</si>
  <si>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</si>
  <si>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</si>
  <si>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</si>
  <si>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</si>
  <si>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</si>
  <si>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</si>
  <si>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</si>
  <si>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</si>
  <si>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</si>
  <si>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</si>
  <si>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</si>
  <si>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</si>
  <si>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</si>
  <si>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Limón</t>
  </si>
  <si>
    <t xml:space="preserve">     Nueva Providencia</t>
  </si>
  <si>
    <t xml:space="preserve">     Salamanca</t>
  </si>
  <si>
    <t xml:space="preserve">     San Juan</t>
  </si>
  <si>
    <t xml:space="preserve">   Donoso</t>
  </si>
  <si>
    <t xml:space="preserve">     Gobea</t>
  </si>
  <si>
    <t xml:space="preserve">   Omar Torrijos Herrera</t>
  </si>
  <si>
    <t xml:space="preserve">     San José del General</t>
  </si>
  <si>
    <t xml:space="preserve">     San Juan de Turbe</t>
  </si>
  <si>
    <t xml:space="preserve">   Alanje</t>
  </si>
  <si>
    <t xml:space="preserve">     Palo Grande</t>
  </si>
  <si>
    <t xml:space="preserve">   Barú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</si>
  <si>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</si>
  <si>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</si>
  <si>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</si>
  <si>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</si>
  <si>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</si>
  <si>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</si>
  <si>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</si>
  <si>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Guabal</t>
  </si>
  <si>
    <t xml:space="preserve">     Guayabal</t>
  </si>
  <si>
    <t xml:space="preserve">     Paraíso</t>
  </si>
  <si>
    <t xml:space="preserve">   Boquete</t>
  </si>
  <si>
    <t xml:space="preserve">     Bajo Boquete</t>
  </si>
  <si>
    <t xml:space="preserve">     Caldera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</si>
  <si>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</si>
  <si>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</si>
  <si>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</si>
  <si>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</si>
  <si>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</si>
  <si>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</si>
  <si>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</si>
  <si>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</si>
  <si>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</si>
  <si>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Rosa</t>
  </si>
  <si>
    <t xml:space="preserve">     Sortová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</si>
  <si>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</si>
  <si>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</si>
  <si>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</si>
  <si>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</si>
  <si>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</si>
  <si>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</si>
  <si>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</si>
  <si>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</si>
  <si>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Pablo Nuevo</t>
  </si>
  <si>
    <t xml:space="preserve">     San Pablo Viejo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</si>
  <si>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</si>
  <si>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</si>
  <si>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</si>
  <si>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</si>
  <si>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</si>
  <si>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</si>
  <si>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</si>
  <si>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</si>
  <si>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</si>
  <si>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</si>
  <si>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</si>
  <si>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Paja de Sombrero</t>
  </si>
  <si>
    <t xml:space="preserve">     Rincón</t>
  </si>
  <si>
    <t xml:space="preserve">   Remedios</t>
  </si>
  <si>
    <t xml:space="preserve">     El Porvenir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</si>
  <si>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</si>
  <si>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</si>
  <si>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</si>
  <si>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</si>
  <si>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</si>
  <si>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</si>
  <si>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</si>
  <si>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  Santa Clara</t>
  </si>
  <si>
    <t xml:space="preserve">   San Félix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</si>
  <si>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</si>
  <si>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</si>
  <si>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</si>
  <si>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</si>
  <si>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</si>
  <si>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</si>
  <si>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</si>
  <si>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Cerro Viejo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</si>
  <si>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</si>
  <si>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</si>
  <si>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</si>
  <si>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</si>
  <si>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</si>
  <si>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</si>
  <si>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</si>
  <si>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</si>
  <si>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</si>
  <si>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</si>
  <si>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</si>
  <si>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Sambú</t>
  </si>
  <si>
    <t xml:space="preserve">   Pinogana</t>
  </si>
  <si>
    <t xml:space="preserve">     Boca de Cupé</t>
  </si>
  <si>
    <t xml:space="preserve">     Pinogana</t>
  </si>
  <si>
    <t xml:space="preserve">     Yape</t>
  </si>
  <si>
    <t xml:space="preserve">     Metetí</t>
  </si>
  <si>
    <t xml:space="preserve">   Santa Fe</t>
  </si>
  <si>
    <t xml:space="preserve">     Río Congo</t>
  </si>
  <si>
    <t xml:space="preserve">     Agua Fría</t>
  </si>
  <si>
    <t xml:space="preserve">     Río Congo Arriba</t>
  </si>
  <si>
    <t xml:space="preserve">     Zapallal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</si>
  <si>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</si>
  <si>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</si>
  <si>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</si>
  <si>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</si>
  <si>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</si>
  <si>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</si>
  <si>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</si>
  <si>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</si>
  <si>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</si>
  <si>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Cedro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</si>
  <si>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</si>
  <si>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</si>
  <si>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</si>
  <si>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</si>
  <si>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</si>
  <si>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</si>
  <si>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Peñas Chatas</t>
  </si>
  <si>
    <t xml:space="preserve">     Menchaca</t>
  </si>
  <si>
    <t xml:space="preserve">   Parita</t>
  </si>
  <si>
    <t xml:space="preserve">     Potuga</t>
  </si>
  <si>
    <t xml:space="preserve">   Pesé</t>
  </si>
  <si>
    <t xml:space="preserve">     Sabana Grande</t>
  </si>
  <si>
    <t xml:space="preserve">   Guararé</t>
  </si>
  <si>
    <t xml:space="preserve">     El Macano</t>
  </si>
  <si>
    <t xml:space="preserve">     Llano Abajo</t>
  </si>
  <si>
    <t xml:space="preserve">   Las Tablas</t>
  </si>
  <si>
    <t xml:space="preserve">     El Cocal</t>
  </si>
  <si>
    <t xml:space="preserve">     Valle Rico</t>
  </si>
  <si>
    <t xml:space="preserve">   Los Santos</t>
  </si>
  <si>
    <t xml:space="preserve">     Las Cruces</t>
  </si>
  <si>
    <t xml:space="preserve">     Tres Quebradas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</si>
  <si>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</si>
  <si>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</si>
  <si>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</si>
  <si>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</si>
  <si>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</si>
  <si>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La Mesa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</si>
  <si>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</si>
  <si>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</si>
  <si>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</si>
  <si>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</si>
  <si>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Pocrí</t>
  </si>
  <si>
    <t xml:space="preserve">     Paritilla</t>
  </si>
  <si>
    <t xml:space="preserve">   Chepo</t>
  </si>
  <si>
    <t xml:space="preserve">     El Llano</t>
  </si>
  <si>
    <t xml:space="preserve">     Tortí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</si>
  <si>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</si>
  <si>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</si>
  <si>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</si>
  <si>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</si>
  <si>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</si>
  <si>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</si>
  <si>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</si>
  <si>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</si>
  <si>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</si>
  <si>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</si>
  <si>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</si>
  <si>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</si>
  <si>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</si>
  <si>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</si>
  <si>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</si>
  <si>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</si>
  <si>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</si>
  <si>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</si>
  <si>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</si>
  <si>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</si>
  <si>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</si>
  <si>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</si>
  <si>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</si>
  <si>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</si>
  <si>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</si>
  <si>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</si>
  <si>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</si>
  <si>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</si>
  <si>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</si>
  <si>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</si>
  <si>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</si>
  <si>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Rosario</t>
  </si>
  <si>
    <t xml:space="preserve">   Chame</t>
  </si>
  <si>
    <t xml:space="preserve">     Buenos Aires</t>
  </si>
  <si>
    <t xml:space="preserve">     Chicá</t>
  </si>
  <si>
    <t xml:space="preserve">     Las Lajas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</si>
  <si>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</si>
  <si>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</si>
  <si>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</si>
  <si>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</si>
  <si>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Amador</t>
  </si>
  <si>
    <t xml:space="preserve">     El Arado</t>
  </si>
  <si>
    <t xml:space="preserve">     Guadalupe</t>
  </si>
  <si>
    <t xml:space="preserve">     Herrera</t>
  </si>
  <si>
    <t xml:space="preserve">   San Carlos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</si>
  <si>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</si>
  <si>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</si>
  <si>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</si>
  <si>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</si>
  <si>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Atalaya</t>
  </si>
  <si>
    <t xml:space="preserve">     La Carrillo</t>
  </si>
  <si>
    <t xml:space="preserve">   Calobre</t>
  </si>
  <si>
    <t xml:space="preserve">     Barnizal</t>
  </si>
  <si>
    <t xml:space="preserve">     Chitra</t>
  </si>
  <si>
    <t xml:space="preserve">     El Cocla</t>
  </si>
  <si>
    <t xml:space="preserve">     La Yeguada</t>
  </si>
  <si>
    <t xml:space="preserve">     Monjarás</t>
  </si>
  <si>
    <t xml:space="preserve">     San José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</si>
  <si>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</si>
  <si>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</si>
  <si>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</si>
  <si>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</si>
  <si>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</si>
  <si>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</si>
  <si>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</si>
  <si>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</si>
  <si>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</si>
  <si>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</si>
  <si>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  El Higo</t>
  </si>
  <si>
    <t xml:space="preserve">   Las Palmas</t>
  </si>
  <si>
    <t xml:space="preserve">     Cerro de Casa</t>
  </si>
  <si>
    <t xml:space="preserve">     El Prado</t>
  </si>
  <si>
    <t xml:space="preserve">     El Rincón</t>
  </si>
  <si>
    <t xml:space="preserve">     Lolá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</si>
  <si>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</si>
  <si>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</si>
  <si>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</si>
  <si>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</si>
  <si>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</si>
  <si>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San Francisco</t>
  </si>
  <si>
    <t xml:space="preserve">     Los Hatillos</t>
  </si>
  <si>
    <t xml:space="preserve">     Remance</t>
  </si>
  <si>
    <t xml:space="preserve">     Calovébora</t>
  </si>
  <si>
    <t xml:space="preserve">     El Alto</t>
  </si>
  <si>
    <t xml:space="preserve">     El Cuay</t>
  </si>
  <si>
    <t xml:space="preserve">     El Pantano</t>
  </si>
  <si>
    <t xml:space="preserve">     Río Luis</t>
  </si>
  <si>
    <t xml:space="preserve">     Rubén Cantú</t>
  </si>
  <si>
    <t xml:space="preserve">   Santiago</t>
  </si>
  <si>
    <t xml:space="preserve">     La Colorada</t>
  </si>
  <si>
    <t xml:space="preserve">     Ponuga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</si>
  <si>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</si>
  <si>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</si>
  <si>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</si>
  <si>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</si>
  <si>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Guarumal</t>
  </si>
  <si>
    <t xml:space="preserve">     La Soledad</t>
  </si>
  <si>
    <t xml:space="preserve">     Quebrada de Oro</t>
  </si>
  <si>
    <t xml:space="preserve">     Hicaco</t>
  </si>
  <si>
    <t xml:space="preserve">     La Trinchera</t>
  </si>
  <si>
    <t xml:space="preserve">   Mariato</t>
  </si>
  <si>
    <t xml:space="preserve">     Quebro</t>
  </si>
  <si>
    <t xml:space="preserve">   Comarca Kuna Yala</t>
  </si>
  <si>
    <t xml:space="preserve">     Ailigandí</t>
  </si>
  <si>
    <t xml:space="preserve">     Puerto Obaldía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</si>
  <si>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</si>
  <si>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</si>
  <si>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</si>
  <si>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</si>
  <si>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</si>
  <si>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</si>
  <si>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</si>
  <si>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</si>
  <si>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</si>
  <si>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</si>
  <si>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</si>
  <si>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</si>
  <si>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</si>
  <si>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</si>
  <si>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</si>
  <si>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</si>
  <si>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</si>
  <si>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</si>
  <si>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</si>
  <si>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</si>
  <si>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</si>
  <si>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</si>
  <si>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</si>
  <si>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Peña Blanca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</si>
  <si>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</si>
  <si>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</si>
  <si>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</si>
  <si>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</si>
  <si>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</si>
  <si>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</si>
  <si>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</si>
  <si>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</si>
  <si>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</si>
  <si>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</si>
  <si>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</si>
  <si>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</si>
  <si>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</si>
  <si>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</si>
  <si>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</si>
  <si>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</si>
  <si>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</si>
  <si>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</si>
  <si>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</si>
  <si>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</si>
  <si>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</si>
  <si>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Tolote</t>
  </si>
  <si>
    <t xml:space="preserve">   Jirondai</t>
  </si>
  <si>
    <t xml:space="preserve">     Bürí</t>
  </si>
  <si>
    <t>Chiriquí</t>
  </si>
  <si>
    <t xml:space="preserve">     Gatú o Gatucito</t>
  </si>
  <si>
    <t xml:space="preserve">     Almirante (cabecera)</t>
  </si>
  <si>
    <t xml:space="preserve">     Aguadulce (cabecera)</t>
  </si>
  <si>
    <t xml:space="preserve">     La Pintada (cabecera)</t>
  </si>
  <si>
    <t xml:space="preserve">     Olá (cabecera)</t>
  </si>
  <si>
    <t xml:space="preserve">     Penonomé (cabecera)</t>
  </si>
  <si>
    <t xml:space="preserve">     Miguel de la Borda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</si>
  <si>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</si>
  <si>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</si>
  <si>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</si>
  <si>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</si>
  <si>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</si>
  <si>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</si>
  <si>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Río Sereno (cabecera)</t>
  </si>
  <si>
    <t xml:space="preserve">     Las Lajas (cabecera)</t>
  </si>
  <si>
    <t xml:space="preserve">     Tolé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</si>
  <si>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</si>
  <si>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</si>
  <si>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</si>
  <si>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</si>
  <si>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Pedasí (cabecera)</t>
  </si>
  <si>
    <t xml:space="preserve">     San Carlos (cabecera)</t>
  </si>
  <si>
    <t xml:space="preserve">     Calobre (cabecera)</t>
  </si>
  <si>
    <t xml:space="preserve">     Cañazas (cabecera)</t>
  </si>
  <si>
    <t xml:space="preserve">     Las Palmas (cabecera)</t>
  </si>
  <si>
    <t xml:space="preserve">     Santa Fe (cabecera)</t>
  </si>
  <si>
    <t xml:space="preserve">     Santiago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</si>
  <si>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</si>
  <si>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</si>
  <si>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</si>
  <si>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</si>
  <si>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</si>
  <si>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>Superficie (en hectáreas)</t>
  </si>
  <si>
    <t>TOTAL</t>
  </si>
  <si>
    <t xml:space="preserve">     Aserrío de  Gariché</t>
  </si>
  <si>
    <t xml:space="preserve">     Comarca Kuna de Madungandí</t>
  </si>
  <si>
    <t xml:space="preserve">Panamá Oeste </t>
  </si>
  <si>
    <t xml:space="preserve">   Santa Catalina o Calovébora </t>
  </si>
  <si>
    <t xml:space="preserve">     Alto Bilingüe </t>
  </si>
  <si>
    <t xml:space="preserve">     Valle Bonito </t>
  </si>
  <si>
    <t xml:space="preserve"> </t>
  </si>
  <si>
    <t>0.0</t>
  </si>
  <si>
    <t xml:space="preserve">0.00 </t>
  </si>
  <si>
    <t xml:space="preserve">           Cuando la cantidad es menor a la mitad de unidad o fracción decimal adoptada, para la expresión del dato.</t>
  </si>
  <si>
    <t xml:space="preserve">     Chepo (cabecera)</t>
  </si>
  <si>
    <t>Cuadro 6. POROTO, EXPLOTACIONES, SUPERFICIE SEMBRADA, PERDIDA, MECANIZADA, COSECHA 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</si>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</sst>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2" borderId="0" xfId="3" applyFont="1" applyFill="1"/>
    <xf numFmtId="0" fontId="5" fillId="2" borderId="0" xfId="3" applyFont="1" applyFill="1"/>
    <xf numFmtId="0" fontId="5" fillId="2" borderId="0" xfId="3" applyFont="1" applyFill="1" applyBorder="1"/>
    <xf numFmtId="0" fontId="3" fillId="2" borderId="0" xfId="3" applyFont="1" applyFill="1" applyBorder="1"/>
    <xf numFmtId="0" fontId="0" fillId="2" borderId="0" xfId="0" applyFill="1"/>
    <xf numFmtId="49" fontId="3" fillId="2" borderId="0" xfId="0" applyNumberFormat="1" applyFont="1" applyFill="1" applyAlignment="1">
      <alignment vertical="top"/>
    </xf>
    <xf numFmtId="0" fontId="4" fillId="2" borderId="0" xfId="19" applyFont="1" applyFill="1" applyBorder="1" applyAlignment="1">
      <alignment horizontal="left" vertical="center"/>
    </xf>
    <xf numFmtId="0" fontId="4" fillId="2" borderId="7" xfId="19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 vertical="center" wrapText="1"/>
    </xf>
    <xf numFmtId="43" fontId="2" fillId="2" borderId="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43" fontId="4" fillId="2" borderId="1" xfId="1" applyNumberFormat="1" applyFont="1" applyFill="1" applyBorder="1" applyAlignment="1">
      <alignment horizontal="right"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165" fontId="4" fillId="2" borderId="5" xfId="1" applyNumberFormat="1" applyFont="1" applyFill="1" applyBorder="1" applyAlignment="1">
      <alignment horizontal="right" vertical="center" wrapText="1"/>
    </xf>
    <xf numFmtId="43" fontId="4" fillId="2" borderId="5" xfId="1" applyNumberFormat="1" applyFont="1" applyFill="1" applyBorder="1" applyAlignment="1">
      <alignment horizontal="righ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0" fontId="2" fillId="2" borderId="0" xfId="15" applyFont="1" applyFill="1" applyBorder="1" applyAlignment="1">
      <alignment horizontal="center" vertical="center"/>
    </xf>
    <xf numFmtId="0" fontId="6" fillId="3" borderId="2" xfId="35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2" fillId="2" borderId="0" xfId="2" applyFont="1" applyFill="1" applyBorder="1" applyAlignment="1">
      <alignment horizontal="center" vertical="center" wrapText="1"/>
    </xf>
    <xf numFmtId="0" fontId="6" fillId="3" borderId="8" xfId="32" applyFont="1" applyFill="1" applyBorder="1" applyAlignment="1">
      <alignment horizontal="center" vertical="center" wrapText="1"/>
    </xf>
    <xf numFmtId="0" fontId="6" fillId="3" borderId="2" xfId="33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3" xfId="34" applyFont="1" applyFill="1" applyBorder="1" applyAlignment="1">
      <alignment horizontal="center" vertical="center" wrapText="1"/>
    </xf>
  </cellXfs>
  <cellStyles count="37">
    <cellStyle name="Millares" xfId="1" builtinId="3"/>
    <cellStyle name="Normal" xfId="0" builtinId="0"/>
    <cellStyle name="Normal 2" xfId="3"/>
    <cellStyle name="style1749130342627" xfId="32"/>
    <cellStyle name="style1749130343549" xfId="33"/>
    <cellStyle name="style1749130343659" xfId="35"/>
    <cellStyle name="style1749130343768" xfId="34"/>
    <cellStyle name="style1749130345081" xfId="36"/>
    <cellStyle name="style1749130566505" xfId="2"/>
    <cellStyle name="style1749130566755" xfId="4"/>
    <cellStyle name="style1749130566880" xfId="5"/>
    <cellStyle name="style1749130567146" xfId="9"/>
    <cellStyle name="style1749130567255" xfId="10"/>
    <cellStyle name="style1749130567818" xfId="6"/>
    <cellStyle name="style1749130568021" xfId="7"/>
    <cellStyle name="style1749130568162" xfId="8"/>
    <cellStyle name="style1749130568474" xfId="11"/>
    <cellStyle name="style1749130568584" xfId="12"/>
    <cellStyle name="style1749130568818" xfId="13"/>
    <cellStyle name="style1749130570068" xfId="14"/>
    <cellStyle name="style1749130570193" xfId="19"/>
    <cellStyle name="style1749130570553" xfId="15"/>
    <cellStyle name="style1749130570678" xfId="20"/>
    <cellStyle name="style1749130571615" xfId="26"/>
    <cellStyle name="style1749130571709" xfId="27"/>
    <cellStyle name="style1749130571803" xfId="16"/>
    <cellStyle name="style1749130571912" xfId="17"/>
    <cellStyle name="style1749130572053" xfId="18"/>
    <cellStyle name="style1749130572162" xfId="21"/>
    <cellStyle name="style1749130572272" xfId="23"/>
    <cellStyle name="style1749130572397" xfId="22"/>
    <cellStyle name="style1749130572490" xfId="25"/>
    <cellStyle name="style1749130572600" xfId="24"/>
    <cellStyle name="style1749130573662" xfId="28"/>
    <cellStyle name="style1749130573803" xfId="29"/>
    <cellStyle name="style1749130573912" xfId="30"/>
    <cellStyle name="style1749130573991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430</xdr:row>
      <xdr:rowOff>47625</xdr:rowOff>
    </xdr:from>
    <xdr:to>
      <xdr:col>0</xdr:col>
      <xdr:colOff>333375</xdr:colOff>
      <xdr:row>433</xdr:row>
      <xdr:rowOff>0</xdr:rowOff>
    </xdr:to>
    <xdr:sp macro="" textlink="">
      <xdr:nvSpPr>
        <xdr:cNvPr id="2" name="Cerrar llave 1"/>
        <xdr:cNvSpPr/>
      </xdr:nvSpPr>
      <xdr:spPr>
        <a:xfrm>
          <a:off x="247650" y="84943950"/>
          <a:ext cx="85725" cy="476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lang="es-PA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"/>
  <sheetViews>
    <sheetView tabSelected="1" zoomScaleNormal="100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6" width="15" style="1" customWidth="1"/>
    <col min="7" max="16384" width="9.140625" style="1"/>
  </cols>
  <sheetData>
    <row r="1" spans="1:7" ht="60" customHeight="1" x14ac:dyDescent="0.2">
      <c r="A1" s="22" t="s">
        <v>420</v>
      </c>
      <c r="B1" s="22"/>
      <c r="C1" s="22"/>
      <c r="D1" s="22"/>
      <c r="E1" s="22"/>
      <c r="F1" s="22"/>
    </row>
    <row r="2" spans="1:7" ht="30" customHeight="1" x14ac:dyDescent="0.2">
      <c r="A2" s="23" t="s">
        <v>14</v>
      </c>
      <c r="B2" s="24" t="s">
        <v>0</v>
      </c>
      <c r="C2" s="25" t="s">
        <v>407</v>
      </c>
      <c r="D2" s="25"/>
      <c r="E2" s="25"/>
      <c r="F2" s="26" t="s">
        <v>422</v>
      </c>
    </row>
    <row r="3" spans="1:7" ht="30" customHeight="1" x14ac:dyDescent="0.2">
      <c r="A3" s="23"/>
      <c r="B3" s="24"/>
      <c r="C3" s="19" t="s">
        <v>1</v>
      </c>
      <c r="D3" s="19" t="s">
        <v>2</v>
      </c>
      <c r="E3" s="19" t="s">
        <v>3</v>
      </c>
      <c r="F3" s="26"/>
    </row>
    <row r="4" spans="1:7" s="2" customFormat="1" ht="21" customHeight="1" x14ac:dyDescent="0.2">
      <c r="A4" s="18" t="s">
        <v>408</v>
      </c>
      <c r="B4" s="9">
        <f>SUM(B5+B22+B66+B82+B173+B187+B214+B239+B261+B300+B368+B372)</f>
        <v>4115</v>
      </c>
      <c r="C4" s="10">
        <f>SUM(C5+C22+C66+C82+C173+C187+C214+C239+C261+C300+C368+C372)</f>
        <v>3066.8373421010001</v>
      </c>
      <c r="D4" s="10">
        <f>SUM(D5+D22+D66+D82+D173+D187+D214+D239+D261+D300+D368+D372)</f>
        <v>330.52292772865519</v>
      </c>
      <c r="E4" s="10">
        <f>SUM(E5+E22+E66+E82+E173+E187+E214+E239+E261+E300+E368+E372)</f>
        <v>96.958929824566624</v>
      </c>
      <c r="F4" s="11">
        <f>SUM(F5+F22+F66+F82+F173+F187+F214+F239+F261+F300+F368+F372)</f>
        <v>39133.683600000004</v>
      </c>
      <c r="G4" s="3"/>
    </row>
    <row r="5" spans="1:7" ht="21" customHeight="1" x14ac:dyDescent="0.2">
      <c r="A5" s="7" t="s">
        <v>4</v>
      </c>
      <c r="B5" s="9">
        <f>SUM(B6+B14+B17)</f>
        <v>26</v>
      </c>
      <c r="C5" s="10">
        <f>SUM(C6+C14+C17)</f>
        <v>2.7878947360000002</v>
      </c>
      <c r="D5" s="10">
        <f t="shared" ref="D5:F5" si="0">SUM(D6+D14+D17)</f>
        <v>0.42038245566666665</v>
      </c>
      <c r="E5" s="10">
        <f t="shared" si="0"/>
        <v>0</v>
      </c>
      <c r="F5" s="11">
        <f t="shared" si="0"/>
        <v>14.54</v>
      </c>
      <c r="G5" s="4"/>
    </row>
    <row r="6" spans="1:7" ht="15" customHeight="1" x14ac:dyDescent="0.2">
      <c r="A6" s="7" t="s">
        <v>16</v>
      </c>
      <c r="B6" s="9">
        <v>17</v>
      </c>
      <c r="C6" s="10">
        <v>1.4778947360000003</v>
      </c>
      <c r="D6" s="10">
        <v>0.24838245566666667</v>
      </c>
      <c r="E6" s="10">
        <v>0</v>
      </c>
      <c r="F6" s="11">
        <v>11.12</v>
      </c>
      <c r="G6" s="4"/>
    </row>
    <row r="7" spans="1:7" ht="15" customHeight="1" x14ac:dyDescent="0.2">
      <c r="A7" s="7" t="s">
        <v>17</v>
      </c>
      <c r="B7" s="12">
        <v>5</v>
      </c>
      <c r="C7" s="13">
        <v>0.70000000000000007</v>
      </c>
      <c r="D7" s="13">
        <v>0.13106666666666666</v>
      </c>
      <c r="E7" s="13">
        <v>0</v>
      </c>
      <c r="F7" s="14">
        <v>0.77000000000000013</v>
      </c>
      <c r="G7" s="4" t="s">
        <v>15</v>
      </c>
    </row>
    <row r="8" spans="1:7" ht="15" customHeight="1" x14ac:dyDescent="0.2">
      <c r="A8" s="7" t="s">
        <v>18</v>
      </c>
      <c r="B8" s="12">
        <v>1</v>
      </c>
      <c r="C8" s="13">
        <v>1.3157889999999999E-3</v>
      </c>
      <c r="D8" s="13">
        <v>1.3157889999999997E-3</v>
      </c>
      <c r="E8" s="13">
        <v>0</v>
      </c>
      <c r="F8" s="14">
        <v>0</v>
      </c>
      <c r="G8" s="4"/>
    </row>
    <row r="9" spans="1:7" ht="15" customHeight="1" x14ac:dyDescent="0.2">
      <c r="A9" s="7" t="s">
        <v>19</v>
      </c>
      <c r="B9" s="12">
        <v>1</v>
      </c>
      <c r="C9" s="13">
        <v>0.05</v>
      </c>
      <c r="D9" s="13">
        <v>0</v>
      </c>
      <c r="E9" s="13">
        <v>0</v>
      </c>
      <c r="F9" s="14">
        <v>1.5</v>
      </c>
      <c r="G9" s="4"/>
    </row>
    <row r="10" spans="1:7" ht="15" customHeight="1" x14ac:dyDescent="0.2">
      <c r="A10" s="7" t="s">
        <v>20</v>
      </c>
      <c r="B10" s="12">
        <v>6</v>
      </c>
      <c r="C10" s="13">
        <v>0.51</v>
      </c>
      <c r="D10" s="13">
        <v>9.0000000000000011E-2</v>
      </c>
      <c r="E10" s="13">
        <v>0</v>
      </c>
      <c r="F10" s="14">
        <v>7.6</v>
      </c>
      <c r="G10" s="4"/>
    </row>
    <row r="11" spans="1:7" ht="15" customHeight="1" x14ac:dyDescent="0.2">
      <c r="A11" s="7" t="s">
        <v>21</v>
      </c>
      <c r="B11" s="12">
        <v>2</v>
      </c>
      <c r="C11" s="13">
        <v>0.16</v>
      </c>
      <c r="D11" s="13">
        <v>2.6000000000000002E-2</v>
      </c>
      <c r="E11" s="13">
        <v>0</v>
      </c>
      <c r="F11" s="14">
        <v>0.30000000000000004</v>
      </c>
      <c r="G11" s="4"/>
    </row>
    <row r="12" spans="1:7" ht="15" customHeight="1" x14ac:dyDescent="0.2">
      <c r="A12" s="7" t="s">
        <v>22</v>
      </c>
      <c r="B12" s="12">
        <v>1</v>
      </c>
      <c r="C12" s="13">
        <v>0.05</v>
      </c>
      <c r="D12" s="13">
        <v>0</v>
      </c>
      <c r="E12" s="13">
        <v>0</v>
      </c>
      <c r="F12" s="14">
        <v>0.8</v>
      </c>
      <c r="G12" s="4"/>
    </row>
    <row r="13" spans="1:7" ht="15" customHeight="1" x14ac:dyDescent="0.2">
      <c r="A13" s="7" t="s">
        <v>23</v>
      </c>
      <c r="B13" s="12">
        <v>1</v>
      </c>
      <c r="C13" s="13">
        <v>6.5789469999999999E-3</v>
      </c>
      <c r="D13" s="13">
        <v>0</v>
      </c>
      <c r="E13" s="13">
        <v>0</v>
      </c>
      <c r="F13" s="14">
        <v>0.15</v>
      </c>
      <c r="G13" s="4"/>
    </row>
    <row r="14" spans="1:7" ht="15" customHeight="1" x14ac:dyDescent="0.2">
      <c r="A14" s="7" t="s">
        <v>24</v>
      </c>
      <c r="B14" s="9">
        <v>4</v>
      </c>
      <c r="C14" s="10">
        <v>0.4</v>
      </c>
      <c r="D14" s="10">
        <v>9.1999999999999998E-2</v>
      </c>
      <c r="E14" s="10">
        <v>0</v>
      </c>
      <c r="F14" s="11">
        <v>1.3</v>
      </c>
      <c r="G14" s="4"/>
    </row>
    <row r="15" spans="1:7" ht="15" customHeight="1" x14ac:dyDescent="0.2">
      <c r="A15" s="7" t="s">
        <v>25</v>
      </c>
      <c r="B15" s="12">
        <v>1</v>
      </c>
      <c r="C15" s="13">
        <v>0.26</v>
      </c>
      <c r="D15" s="13">
        <v>5.2000000000000005E-2</v>
      </c>
      <c r="E15" s="13">
        <v>0</v>
      </c>
      <c r="F15" s="14">
        <v>0.75</v>
      </c>
      <c r="G15" s="4"/>
    </row>
    <row r="16" spans="1:7" ht="15" customHeight="1" x14ac:dyDescent="0.2">
      <c r="A16" s="7" t="s">
        <v>26</v>
      </c>
      <c r="B16" s="12">
        <v>3</v>
      </c>
      <c r="C16" s="13">
        <v>0.14000000000000001</v>
      </c>
      <c r="D16" s="13">
        <v>3.9999999999999994E-2</v>
      </c>
      <c r="E16" s="13">
        <v>0</v>
      </c>
      <c r="F16" s="14">
        <v>0.54999999999999993</v>
      </c>
      <c r="G16" s="4"/>
    </row>
    <row r="17" spans="1:7" ht="15" customHeight="1" x14ac:dyDescent="0.2">
      <c r="A17" s="7" t="s">
        <v>27</v>
      </c>
      <c r="B17" s="9">
        <v>5</v>
      </c>
      <c r="C17" s="10">
        <v>0.90999999999999992</v>
      </c>
      <c r="D17" s="10">
        <v>7.9999999999999988E-2</v>
      </c>
      <c r="E17" s="10">
        <v>0</v>
      </c>
      <c r="F17" s="11">
        <v>2.12</v>
      </c>
      <c r="G17" s="4"/>
    </row>
    <row r="18" spans="1:7" ht="15" customHeight="1" x14ac:dyDescent="0.2">
      <c r="A18" s="7" t="s">
        <v>376</v>
      </c>
      <c r="B18" s="12">
        <v>1</v>
      </c>
      <c r="C18" s="13">
        <v>0.03</v>
      </c>
      <c r="D18" s="13">
        <v>0</v>
      </c>
      <c r="E18" s="13">
        <v>0</v>
      </c>
      <c r="F18" s="14">
        <v>0.72</v>
      </c>
      <c r="G18" s="4"/>
    </row>
    <row r="19" spans="1:7" ht="15" customHeight="1" x14ac:dyDescent="0.2">
      <c r="A19" s="7" t="s">
        <v>28</v>
      </c>
      <c r="B19" s="12">
        <v>1</v>
      </c>
      <c r="C19" s="13">
        <v>0.16</v>
      </c>
      <c r="D19" s="13">
        <v>0.08</v>
      </c>
      <c r="E19" s="13">
        <v>0</v>
      </c>
      <c r="F19" s="14">
        <v>0.2</v>
      </c>
      <c r="G19" s="4"/>
    </row>
    <row r="20" spans="1:7" ht="15" customHeight="1" x14ac:dyDescent="0.2">
      <c r="A20" s="7" t="s">
        <v>29</v>
      </c>
      <c r="B20" s="12">
        <v>2</v>
      </c>
      <c r="C20" s="13">
        <v>0.69000000000000006</v>
      </c>
      <c r="D20" s="13">
        <v>0</v>
      </c>
      <c r="E20" s="13">
        <v>0</v>
      </c>
      <c r="F20" s="14">
        <v>0.7</v>
      </c>
      <c r="G20" s="4"/>
    </row>
    <row r="21" spans="1:7" ht="15" customHeight="1" x14ac:dyDescent="0.2">
      <c r="A21" s="7" t="s">
        <v>30</v>
      </c>
      <c r="B21" s="12">
        <v>1</v>
      </c>
      <c r="C21" s="13">
        <v>0.03</v>
      </c>
      <c r="D21" s="13">
        <v>0</v>
      </c>
      <c r="E21" s="13">
        <v>0</v>
      </c>
      <c r="F21" s="14">
        <v>0.5</v>
      </c>
      <c r="G21" s="4"/>
    </row>
    <row r="22" spans="1:7" ht="21" customHeight="1" x14ac:dyDescent="0.2">
      <c r="A22" s="7" t="s">
        <v>5</v>
      </c>
      <c r="B22" s="9">
        <f>SUM(B23+B26+B34+B41+B45+B51)</f>
        <v>412</v>
      </c>
      <c r="C22" s="10">
        <f>SUM(C23+C26+C34+C41+C45+C51)</f>
        <v>74.783684210000033</v>
      </c>
      <c r="D22" s="10">
        <f t="shared" ref="D22:F22" si="1">SUM(D23+D26+D34+D41+D45+D51)</f>
        <v>10.219244028132833</v>
      </c>
      <c r="E22" s="10">
        <f t="shared" si="1"/>
        <v>0</v>
      </c>
      <c r="F22" s="11">
        <f t="shared" si="1"/>
        <v>273.56929999999994</v>
      </c>
      <c r="G22" s="4"/>
    </row>
    <row r="23" spans="1:7" ht="15" customHeight="1" x14ac:dyDescent="0.2">
      <c r="A23" s="7" t="s">
        <v>31</v>
      </c>
      <c r="B23" s="9">
        <v>2</v>
      </c>
      <c r="C23" s="10">
        <v>0.06</v>
      </c>
      <c r="D23" s="10">
        <v>0</v>
      </c>
      <c r="E23" s="10">
        <v>0</v>
      </c>
      <c r="F23" s="11">
        <v>0.25</v>
      </c>
      <c r="G23" s="4"/>
    </row>
    <row r="24" spans="1:7" ht="15" customHeight="1" x14ac:dyDescent="0.2">
      <c r="A24" s="7" t="s">
        <v>377</v>
      </c>
      <c r="B24" s="12">
        <v>1</v>
      </c>
      <c r="C24" s="13">
        <v>0.05</v>
      </c>
      <c r="D24" s="13">
        <v>0</v>
      </c>
      <c r="E24" s="13">
        <v>0</v>
      </c>
      <c r="F24" s="14">
        <v>0</v>
      </c>
      <c r="G24" s="4"/>
    </row>
    <row r="25" spans="1:7" ht="15" customHeight="1" x14ac:dyDescent="0.2">
      <c r="A25" s="7" t="s">
        <v>32</v>
      </c>
      <c r="B25" s="12">
        <v>1</v>
      </c>
      <c r="C25" s="13">
        <v>0.01</v>
      </c>
      <c r="D25" s="13">
        <v>0</v>
      </c>
      <c r="E25" s="13">
        <v>0</v>
      </c>
      <c r="F25" s="14">
        <v>0.25</v>
      </c>
      <c r="G25" s="4"/>
    </row>
    <row r="26" spans="1:7" ht="15" customHeight="1" x14ac:dyDescent="0.2">
      <c r="A26" s="7" t="s">
        <v>33</v>
      </c>
      <c r="B26" s="9">
        <v>36</v>
      </c>
      <c r="C26" s="10">
        <v>1.883157894</v>
      </c>
      <c r="D26" s="10">
        <v>4.3600000000000007E-2</v>
      </c>
      <c r="E26" s="10">
        <v>0</v>
      </c>
      <c r="F26" s="11">
        <v>9.0175000000000001</v>
      </c>
      <c r="G26" s="4"/>
    </row>
    <row r="27" spans="1:7" ht="15" customHeight="1" x14ac:dyDescent="0.2">
      <c r="A27" s="7" t="s">
        <v>34</v>
      </c>
      <c r="B27" s="12">
        <v>8</v>
      </c>
      <c r="C27" s="13">
        <v>0.25</v>
      </c>
      <c r="D27" s="13">
        <v>5.0000000000000001E-3</v>
      </c>
      <c r="E27" s="13">
        <v>0</v>
      </c>
      <c r="F27" s="14">
        <v>0.59000000000000008</v>
      </c>
      <c r="G27" s="4"/>
    </row>
    <row r="28" spans="1:7" ht="15" customHeight="1" x14ac:dyDescent="0.2">
      <c r="A28" s="7" t="s">
        <v>35</v>
      </c>
      <c r="B28" s="12">
        <v>1</v>
      </c>
      <c r="C28" s="13">
        <v>0.03</v>
      </c>
      <c r="D28" s="13">
        <v>8.9999999999999998E-4</v>
      </c>
      <c r="E28" s="13">
        <v>0</v>
      </c>
      <c r="F28" s="14">
        <v>0.06</v>
      </c>
      <c r="G28" s="4"/>
    </row>
    <row r="29" spans="1:7" ht="15" customHeight="1" x14ac:dyDescent="0.2">
      <c r="A29" s="7" t="s">
        <v>36</v>
      </c>
      <c r="B29" s="12">
        <v>11</v>
      </c>
      <c r="C29" s="13">
        <v>0.74</v>
      </c>
      <c r="D29" s="13">
        <v>3.7500000000000006E-2</v>
      </c>
      <c r="E29" s="13">
        <v>0</v>
      </c>
      <c r="F29" s="14">
        <v>6.3849999999999998</v>
      </c>
      <c r="G29" s="4"/>
    </row>
    <row r="30" spans="1:7" ht="15" customHeight="1" x14ac:dyDescent="0.2">
      <c r="A30" s="7" t="s">
        <v>37</v>
      </c>
      <c r="B30" s="12">
        <v>1</v>
      </c>
      <c r="C30" s="13">
        <v>0.03</v>
      </c>
      <c r="D30" s="13">
        <v>0</v>
      </c>
      <c r="E30" s="13">
        <v>0</v>
      </c>
      <c r="F30" s="14">
        <v>0.06</v>
      </c>
      <c r="G30" s="4"/>
    </row>
    <row r="31" spans="1:7" ht="15" customHeight="1" x14ac:dyDescent="0.2">
      <c r="A31" s="7" t="s">
        <v>38</v>
      </c>
      <c r="B31" s="12">
        <v>4</v>
      </c>
      <c r="C31" s="13">
        <v>0.48657894699999998</v>
      </c>
      <c r="D31" s="13">
        <v>2.0000000000000001E-4</v>
      </c>
      <c r="E31" s="13">
        <v>0</v>
      </c>
      <c r="F31" s="14">
        <v>0.34249999999999997</v>
      </c>
      <c r="G31" s="4"/>
    </row>
    <row r="32" spans="1:7" ht="15" customHeight="1" x14ac:dyDescent="0.2">
      <c r="A32" s="7" t="s">
        <v>39</v>
      </c>
      <c r="B32" s="12">
        <v>9</v>
      </c>
      <c r="C32" s="13">
        <v>0.28657894699999997</v>
      </c>
      <c r="D32" s="13">
        <v>0</v>
      </c>
      <c r="E32" s="13">
        <v>0</v>
      </c>
      <c r="F32" s="14">
        <v>0.92999999999999994</v>
      </c>
      <c r="G32" s="4"/>
    </row>
    <row r="33" spans="1:7" ht="15" customHeight="1" x14ac:dyDescent="0.2">
      <c r="A33" s="7" t="s">
        <v>40</v>
      </c>
      <c r="B33" s="12">
        <v>2</v>
      </c>
      <c r="C33" s="13">
        <v>0.06</v>
      </c>
      <c r="D33" s="13">
        <v>0</v>
      </c>
      <c r="E33" s="13">
        <v>0</v>
      </c>
      <c r="F33" s="14">
        <v>0.65</v>
      </c>
      <c r="G33" s="4"/>
    </row>
    <row r="34" spans="1:7" ht="15" customHeight="1" x14ac:dyDescent="0.2">
      <c r="A34" s="7" t="s">
        <v>41</v>
      </c>
      <c r="B34" s="9">
        <v>135</v>
      </c>
      <c r="C34" s="10">
        <v>29.110000000000007</v>
      </c>
      <c r="D34" s="10">
        <v>2.3425064102564108</v>
      </c>
      <c r="E34" s="10">
        <v>0</v>
      </c>
      <c r="F34" s="11">
        <v>92.947899999999962</v>
      </c>
      <c r="G34" s="4"/>
    </row>
    <row r="35" spans="1:7" ht="15" customHeight="1" x14ac:dyDescent="0.2">
      <c r="A35" s="7" t="s">
        <v>378</v>
      </c>
      <c r="B35" s="12">
        <v>3</v>
      </c>
      <c r="C35" s="13">
        <v>1.48</v>
      </c>
      <c r="D35" s="13">
        <v>0.55800000000000005</v>
      </c>
      <c r="E35" s="13">
        <v>0</v>
      </c>
      <c r="F35" s="14">
        <v>2.1999999999999997</v>
      </c>
      <c r="G35" s="4"/>
    </row>
    <row r="36" spans="1:7" ht="15" customHeight="1" x14ac:dyDescent="0.2">
      <c r="A36" s="7" t="s">
        <v>42</v>
      </c>
      <c r="B36" s="12">
        <v>46</v>
      </c>
      <c r="C36" s="13">
        <v>11.63</v>
      </c>
      <c r="D36" s="13">
        <v>0.33674999999999994</v>
      </c>
      <c r="E36" s="13">
        <v>0</v>
      </c>
      <c r="F36" s="14">
        <v>44.09</v>
      </c>
      <c r="G36" s="4"/>
    </row>
    <row r="37" spans="1:7" ht="15" customHeight="1" x14ac:dyDescent="0.2">
      <c r="A37" s="7" t="s">
        <v>43</v>
      </c>
      <c r="B37" s="12">
        <v>4</v>
      </c>
      <c r="C37" s="13">
        <v>0.16</v>
      </c>
      <c r="D37" s="13">
        <v>0</v>
      </c>
      <c r="E37" s="13">
        <v>0</v>
      </c>
      <c r="F37" s="14">
        <v>0.55000000000000004</v>
      </c>
      <c r="G37" s="4"/>
    </row>
    <row r="38" spans="1:7" ht="15" customHeight="1" x14ac:dyDescent="0.2">
      <c r="A38" s="7" t="s">
        <v>44</v>
      </c>
      <c r="B38" s="12">
        <v>36</v>
      </c>
      <c r="C38" s="13">
        <v>4.3</v>
      </c>
      <c r="D38" s="13">
        <v>1.1375064102564103</v>
      </c>
      <c r="E38" s="13">
        <v>0</v>
      </c>
      <c r="F38" s="14">
        <v>9.8849999999999998</v>
      </c>
      <c r="G38" s="4"/>
    </row>
    <row r="39" spans="1:7" ht="15" customHeight="1" x14ac:dyDescent="0.2">
      <c r="A39" s="7" t="s">
        <v>45</v>
      </c>
      <c r="B39" s="12">
        <v>45</v>
      </c>
      <c r="C39" s="13">
        <v>11.489999999999997</v>
      </c>
      <c r="D39" s="13">
        <v>0.26025000000000004</v>
      </c>
      <c r="E39" s="13">
        <v>0</v>
      </c>
      <c r="F39" s="14">
        <v>36.222899999999989</v>
      </c>
      <c r="G39" s="4"/>
    </row>
    <row r="40" spans="1:7" ht="15" customHeight="1" x14ac:dyDescent="0.2">
      <c r="A40" s="7" t="s">
        <v>46</v>
      </c>
      <c r="B40" s="12">
        <v>1</v>
      </c>
      <c r="C40" s="13">
        <v>0.05</v>
      </c>
      <c r="D40" s="13">
        <v>0.05</v>
      </c>
      <c r="E40" s="13">
        <v>0</v>
      </c>
      <c r="F40" s="14">
        <v>0</v>
      </c>
      <c r="G40" s="4"/>
    </row>
    <row r="41" spans="1:7" ht="15" customHeight="1" x14ac:dyDescent="0.2">
      <c r="A41" s="7" t="s">
        <v>47</v>
      </c>
      <c r="B41" s="9">
        <v>29</v>
      </c>
      <c r="C41" s="10">
        <v>9.3699999999999992</v>
      </c>
      <c r="D41" s="10">
        <v>1.3675000000000002</v>
      </c>
      <c r="E41" s="10">
        <v>0</v>
      </c>
      <c r="F41" s="11">
        <v>30.249999999999993</v>
      </c>
      <c r="G41" s="4"/>
    </row>
    <row r="42" spans="1:7" ht="15" customHeight="1" x14ac:dyDescent="0.2">
      <c r="A42" s="7" t="s">
        <v>48</v>
      </c>
      <c r="B42" s="12">
        <v>1</v>
      </c>
      <c r="C42" s="13">
        <v>0.03</v>
      </c>
      <c r="D42" s="13">
        <v>0</v>
      </c>
      <c r="E42" s="13">
        <v>0</v>
      </c>
      <c r="F42" s="14">
        <v>0.3</v>
      </c>
      <c r="G42" s="4"/>
    </row>
    <row r="43" spans="1:7" ht="15" customHeight="1" x14ac:dyDescent="0.2">
      <c r="A43" s="7" t="s">
        <v>49</v>
      </c>
      <c r="B43" s="12">
        <v>7</v>
      </c>
      <c r="C43" s="13">
        <v>1.1100000000000001</v>
      </c>
      <c r="D43" s="13">
        <v>2.5000000000000005E-2</v>
      </c>
      <c r="E43" s="13">
        <v>0</v>
      </c>
      <c r="F43" s="14">
        <v>4.75</v>
      </c>
      <c r="G43" s="4"/>
    </row>
    <row r="44" spans="1:7" ht="15" customHeight="1" x14ac:dyDescent="0.2">
      <c r="A44" s="7" t="s">
        <v>50</v>
      </c>
      <c r="B44" s="12">
        <v>21</v>
      </c>
      <c r="C44" s="13">
        <v>8.2299999999999986</v>
      </c>
      <c r="D44" s="13">
        <v>1.3425</v>
      </c>
      <c r="E44" s="13">
        <v>0</v>
      </c>
      <c r="F44" s="14">
        <v>25.2</v>
      </c>
      <c r="G44" s="4"/>
    </row>
    <row r="45" spans="1:7" ht="15" customHeight="1" x14ac:dyDescent="0.2">
      <c r="A45" s="7" t="s">
        <v>51</v>
      </c>
      <c r="B45" s="9">
        <v>114</v>
      </c>
      <c r="C45" s="10">
        <v>27.200000000000028</v>
      </c>
      <c r="D45" s="10">
        <v>6.0494779685430879</v>
      </c>
      <c r="E45" s="10">
        <v>0</v>
      </c>
      <c r="F45" s="11">
        <v>106.3389</v>
      </c>
      <c r="G45" s="4"/>
    </row>
    <row r="46" spans="1:7" ht="15" customHeight="1" x14ac:dyDescent="0.2">
      <c r="A46" s="7" t="s">
        <v>379</v>
      </c>
      <c r="B46" s="12">
        <v>14</v>
      </c>
      <c r="C46" s="13">
        <v>2.5100000000000002</v>
      </c>
      <c r="D46" s="13">
        <v>1.6453030303030303</v>
      </c>
      <c r="E46" s="13">
        <v>0</v>
      </c>
      <c r="F46" s="14">
        <v>2.1500000000000004</v>
      </c>
      <c r="G46" s="4"/>
    </row>
    <row r="47" spans="1:7" ht="15" customHeight="1" x14ac:dyDescent="0.2">
      <c r="A47" s="7" t="s">
        <v>52</v>
      </c>
      <c r="B47" s="12">
        <v>26</v>
      </c>
      <c r="C47" s="13">
        <v>4.83</v>
      </c>
      <c r="D47" s="13">
        <v>0.30717054263565902</v>
      </c>
      <c r="E47" s="13">
        <v>0</v>
      </c>
      <c r="F47" s="14">
        <v>25.47000000000001</v>
      </c>
      <c r="G47" s="4"/>
    </row>
    <row r="48" spans="1:7" ht="15" customHeight="1" x14ac:dyDescent="0.2">
      <c r="A48" s="7" t="s">
        <v>53</v>
      </c>
      <c r="B48" s="12">
        <v>70</v>
      </c>
      <c r="C48" s="13">
        <v>19.430000000000003</v>
      </c>
      <c r="D48" s="13">
        <v>4.0970043956043956</v>
      </c>
      <c r="E48" s="13">
        <v>0</v>
      </c>
      <c r="F48" s="14">
        <v>72.558900000000008</v>
      </c>
      <c r="G48" s="4"/>
    </row>
    <row r="49" spans="1:7" ht="15" customHeight="1" x14ac:dyDescent="0.2">
      <c r="A49" s="7" t="s">
        <v>54</v>
      </c>
      <c r="B49" s="12">
        <v>2</v>
      </c>
      <c r="C49" s="13">
        <v>0.29000000000000004</v>
      </c>
      <c r="D49" s="13">
        <v>0</v>
      </c>
      <c r="E49" s="13">
        <v>0</v>
      </c>
      <c r="F49" s="14">
        <v>6</v>
      </c>
      <c r="G49" s="4"/>
    </row>
    <row r="50" spans="1:7" ht="15" customHeight="1" x14ac:dyDescent="0.2">
      <c r="A50" s="7" t="s">
        <v>55</v>
      </c>
      <c r="B50" s="12">
        <v>2</v>
      </c>
      <c r="C50" s="13">
        <v>0.14000000000000001</v>
      </c>
      <c r="D50" s="13">
        <v>0</v>
      </c>
      <c r="E50" s="13">
        <v>0</v>
      </c>
      <c r="F50" s="14">
        <v>0.16</v>
      </c>
      <c r="G50" s="4"/>
    </row>
    <row r="51" spans="1:7" ht="15" customHeight="1" x14ac:dyDescent="0.2">
      <c r="A51" s="7" t="s">
        <v>56</v>
      </c>
      <c r="B51" s="9">
        <v>96</v>
      </c>
      <c r="C51" s="10">
        <v>7.1605263160000021</v>
      </c>
      <c r="D51" s="10">
        <v>0.41615964933333349</v>
      </c>
      <c r="E51" s="10">
        <v>0</v>
      </c>
      <c r="F51" s="11">
        <v>34.765000000000008</v>
      </c>
      <c r="G51" s="4"/>
    </row>
    <row r="52" spans="1:7" ht="15" customHeight="1" x14ac:dyDescent="0.2">
      <c r="A52" s="7" t="s">
        <v>380</v>
      </c>
      <c r="B52" s="12">
        <v>2</v>
      </c>
      <c r="C52" s="13">
        <v>0.06</v>
      </c>
      <c r="D52" s="13">
        <v>0</v>
      </c>
      <c r="E52" s="13">
        <v>0</v>
      </c>
      <c r="F52" s="14">
        <v>2.0499999999999998</v>
      </c>
      <c r="G52" s="4"/>
    </row>
    <row r="53" spans="1:7" ht="15" customHeight="1" x14ac:dyDescent="0.2">
      <c r="A53" s="7" t="s">
        <v>57</v>
      </c>
      <c r="B53" s="12">
        <v>1</v>
      </c>
      <c r="C53" s="13">
        <v>0.01</v>
      </c>
      <c r="D53" s="13">
        <v>0</v>
      </c>
      <c r="E53" s="13">
        <v>0</v>
      </c>
      <c r="F53" s="14">
        <v>0.06</v>
      </c>
      <c r="G53" s="4"/>
    </row>
    <row r="54" spans="1:7" ht="15" customHeight="1" x14ac:dyDescent="0.2">
      <c r="A54" s="7" t="s">
        <v>58</v>
      </c>
      <c r="B54" s="12">
        <v>1</v>
      </c>
      <c r="C54" s="13">
        <v>0.01</v>
      </c>
      <c r="D54" s="13">
        <v>0</v>
      </c>
      <c r="E54" s="13">
        <v>0</v>
      </c>
      <c r="F54" s="14">
        <v>0.01</v>
      </c>
      <c r="G54" s="4"/>
    </row>
    <row r="55" spans="1:7" ht="15" customHeight="1" x14ac:dyDescent="0.2">
      <c r="A55" s="7" t="s">
        <v>59</v>
      </c>
      <c r="B55" s="12">
        <v>8</v>
      </c>
      <c r="C55" s="13">
        <v>0.65</v>
      </c>
      <c r="D55" s="13">
        <v>7.8E-2</v>
      </c>
      <c r="E55" s="13">
        <v>0</v>
      </c>
      <c r="F55" s="14">
        <v>4.5900000000000007</v>
      </c>
      <c r="G55" s="4"/>
    </row>
    <row r="56" spans="1:7" ht="15" customHeight="1" x14ac:dyDescent="0.2">
      <c r="A56" s="7" t="s">
        <v>60</v>
      </c>
      <c r="B56" s="12">
        <v>1</v>
      </c>
      <c r="C56" s="13">
        <v>0.03</v>
      </c>
      <c r="D56" s="13">
        <v>0</v>
      </c>
      <c r="E56" s="13">
        <v>0</v>
      </c>
      <c r="F56" s="14">
        <v>0.15</v>
      </c>
      <c r="G56" s="4"/>
    </row>
    <row r="57" spans="1:7" ht="15" customHeight="1" x14ac:dyDescent="0.2">
      <c r="A57" s="7" t="s">
        <v>61</v>
      </c>
      <c r="B57" s="12">
        <v>2</v>
      </c>
      <c r="C57" s="13">
        <v>0.04</v>
      </c>
      <c r="D57" s="13">
        <v>0</v>
      </c>
      <c r="E57" s="13">
        <v>0</v>
      </c>
      <c r="F57" s="14">
        <v>0.06</v>
      </c>
      <c r="G57" s="4"/>
    </row>
    <row r="58" spans="1:7" ht="15" customHeight="1" x14ac:dyDescent="0.2">
      <c r="A58" s="7" t="s">
        <v>62</v>
      </c>
      <c r="B58" s="12">
        <v>6</v>
      </c>
      <c r="C58" s="13">
        <v>0.8</v>
      </c>
      <c r="D58" s="13">
        <v>0.13650000000000001</v>
      </c>
      <c r="E58" s="13">
        <v>0</v>
      </c>
      <c r="F58" s="14">
        <v>3.5</v>
      </c>
      <c r="G58" s="4"/>
    </row>
    <row r="59" spans="1:7" ht="15" customHeight="1" x14ac:dyDescent="0.2">
      <c r="A59" s="7" t="s">
        <v>63</v>
      </c>
      <c r="B59" s="12">
        <v>23</v>
      </c>
      <c r="C59" s="13">
        <v>1.67</v>
      </c>
      <c r="D59" s="13">
        <v>2.0833333333333336E-2</v>
      </c>
      <c r="E59" s="13">
        <v>0</v>
      </c>
      <c r="F59" s="14">
        <v>4.7799999999999994</v>
      </c>
      <c r="G59" s="4"/>
    </row>
    <row r="60" spans="1:7" ht="15" customHeight="1" x14ac:dyDescent="0.2">
      <c r="A60" s="7" t="s">
        <v>64</v>
      </c>
      <c r="B60" s="12">
        <v>4</v>
      </c>
      <c r="C60" s="13">
        <v>0.22000000000000003</v>
      </c>
      <c r="D60" s="13">
        <v>0</v>
      </c>
      <c r="E60" s="13">
        <v>0</v>
      </c>
      <c r="F60" s="14">
        <v>0.38</v>
      </c>
      <c r="G60" s="4"/>
    </row>
    <row r="61" spans="1:7" ht="15" customHeight="1" x14ac:dyDescent="0.2">
      <c r="A61" s="7" t="s">
        <v>65</v>
      </c>
      <c r="B61" s="12">
        <v>6</v>
      </c>
      <c r="C61" s="13">
        <v>0.35</v>
      </c>
      <c r="D61" s="13">
        <v>1.4999999999999998E-2</v>
      </c>
      <c r="E61" s="13">
        <v>0</v>
      </c>
      <c r="F61" s="14">
        <v>0.47499999999999998</v>
      </c>
      <c r="G61" s="4"/>
    </row>
    <row r="62" spans="1:7" ht="15" customHeight="1" x14ac:dyDescent="0.2">
      <c r="A62" s="7" t="s">
        <v>66</v>
      </c>
      <c r="B62" s="12">
        <v>10</v>
      </c>
      <c r="C62" s="13">
        <v>1.0900000000000001</v>
      </c>
      <c r="D62" s="13">
        <v>2.6000000000000002E-2</v>
      </c>
      <c r="E62" s="13">
        <v>0</v>
      </c>
      <c r="F62" s="14">
        <v>9.7599999999999962</v>
      </c>
      <c r="G62" s="4"/>
    </row>
    <row r="63" spans="1:7" ht="15" customHeight="1" x14ac:dyDescent="0.2">
      <c r="A63" s="7" t="s">
        <v>67</v>
      </c>
      <c r="B63" s="12">
        <v>3</v>
      </c>
      <c r="C63" s="13">
        <v>0.31</v>
      </c>
      <c r="D63" s="13">
        <v>2.5000000000000005E-2</v>
      </c>
      <c r="E63" s="13">
        <v>0</v>
      </c>
      <c r="F63" s="14">
        <v>0.34</v>
      </c>
      <c r="G63" s="4"/>
    </row>
    <row r="64" spans="1:7" ht="15" customHeight="1" x14ac:dyDescent="0.2">
      <c r="A64" s="7" t="s">
        <v>68</v>
      </c>
      <c r="B64" s="12">
        <v>24</v>
      </c>
      <c r="C64" s="13">
        <v>1.3505263159999998</v>
      </c>
      <c r="D64" s="13">
        <v>1.0826315999999999E-2</v>
      </c>
      <c r="E64" s="13">
        <v>0</v>
      </c>
      <c r="F64" s="14">
        <v>4.9699999999999989</v>
      </c>
      <c r="G64" s="4"/>
    </row>
    <row r="65" spans="1:7" ht="15" customHeight="1" x14ac:dyDescent="0.2">
      <c r="A65" s="7" t="s">
        <v>69</v>
      </c>
      <c r="B65" s="12">
        <v>5</v>
      </c>
      <c r="C65" s="13">
        <v>0.57000000000000006</v>
      </c>
      <c r="D65" s="13">
        <v>0.104</v>
      </c>
      <c r="E65" s="13">
        <v>0</v>
      </c>
      <c r="F65" s="14">
        <v>3.6400000000000006</v>
      </c>
      <c r="G65" s="4"/>
    </row>
    <row r="66" spans="1:7" ht="21" customHeight="1" x14ac:dyDescent="0.2">
      <c r="A66" s="7" t="s">
        <v>6</v>
      </c>
      <c r="B66" s="9">
        <f>SUM(B67+B76+B79)</f>
        <v>20</v>
      </c>
      <c r="C66" s="10">
        <f>SUM(C67+C76+C79)</f>
        <v>14.710263158</v>
      </c>
      <c r="D66" s="10">
        <f t="shared" ref="D66:F66" si="2">SUM(D67+D76+D79)</f>
        <v>2.1356000000000006</v>
      </c>
      <c r="E66" s="10">
        <f t="shared" si="2"/>
        <v>0</v>
      </c>
      <c r="F66" s="11">
        <f t="shared" si="2"/>
        <v>91.365000000000009</v>
      </c>
      <c r="G66" s="4"/>
    </row>
    <row r="67" spans="1:7" ht="15" customHeight="1" x14ac:dyDescent="0.2">
      <c r="A67" s="7" t="s">
        <v>70</v>
      </c>
      <c r="B67" s="9">
        <v>14</v>
      </c>
      <c r="C67" s="10">
        <v>14.410263157999999</v>
      </c>
      <c r="D67" s="10">
        <v>2.1356000000000006</v>
      </c>
      <c r="E67" s="10">
        <v>0</v>
      </c>
      <c r="F67" s="11">
        <v>89.865000000000009</v>
      </c>
      <c r="G67" s="4"/>
    </row>
    <row r="68" spans="1:7" ht="15" customHeight="1" x14ac:dyDescent="0.2">
      <c r="A68" s="7" t="s">
        <v>71</v>
      </c>
      <c r="B68" s="12">
        <v>2</v>
      </c>
      <c r="C68" s="13">
        <v>8.0263158000000001E-2</v>
      </c>
      <c r="D68" s="13">
        <v>0</v>
      </c>
      <c r="E68" s="13">
        <v>0</v>
      </c>
      <c r="F68" s="14">
        <v>2.0049999999999999</v>
      </c>
      <c r="G68" s="4"/>
    </row>
    <row r="69" spans="1:7" ht="15" customHeight="1" x14ac:dyDescent="0.2">
      <c r="A69" s="7" t="s">
        <v>72</v>
      </c>
      <c r="B69" s="12">
        <v>1</v>
      </c>
      <c r="C69" s="13">
        <v>0.01</v>
      </c>
      <c r="D69" s="13">
        <v>0</v>
      </c>
      <c r="E69" s="13">
        <v>0</v>
      </c>
      <c r="F69" s="14">
        <v>0.3</v>
      </c>
      <c r="G69" s="4"/>
    </row>
    <row r="70" spans="1:7" ht="15" customHeight="1" x14ac:dyDescent="0.2">
      <c r="A70" s="7" t="s">
        <v>73</v>
      </c>
      <c r="B70" s="12">
        <v>1</v>
      </c>
      <c r="C70" s="13">
        <v>0.03</v>
      </c>
      <c r="D70" s="13">
        <v>0.03</v>
      </c>
      <c r="E70" s="13">
        <v>0</v>
      </c>
      <c r="F70" s="14">
        <v>0</v>
      </c>
      <c r="G70" s="4"/>
    </row>
    <row r="71" spans="1:7" ht="15" customHeight="1" x14ac:dyDescent="0.2">
      <c r="A71" s="7" t="s">
        <v>74</v>
      </c>
      <c r="B71" s="12">
        <v>5</v>
      </c>
      <c r="C71" s="13">
        <v>0.66</v>
      </c>
      <c r="D71" s="13">
        <v>0</v>
      </c>
      <c r="E71" s="13">
        <v>0</v>
      </c>
      <c r="F71" s="14">
        <v>2.4</v>
      </c>
      <c r="G71" s="4"/>
    </row>
    <row r="72" spans="1:7" ht="15" customHeight="1" x14ac:dyDescent="0.2">
      <c r="A72" s="7" t="s">
        <v>75</v>
      </c>
      <c r="B72" s="12">
        <v>2</v>
      </c>
      <c r="C72" s="13">
        <v>0.39</v>
      </c>
      <c r="D72" s="13">
        <v>0</v>
      </c>
      <c r="E72" s="13">
        <v>0</v>
      </c>
      <c r="F72" s="14">
        <v>5.0599999999999996</v>
      </c>
      <c r="G72" s="4"/>
    </row>
    <row r="73" spans="1:7" ht="15" customHeight="1" x14ac:dyDescent="0.2">
      <c r="A73" s="7" t="s">
        <v>76</v>
      </c>
      <c r="B73" s="12">
        <v>1</v>
      </c>
      <c r="C73" s="13">
        <v>13.16</v>
      </c>
      <c r="D73" s="13">
        <v>2.1055999999999999</v>
      </c>
      <c r="E73" s="13">
        <v>0</v>
      </c>
      <c r="F73" s="14">
        <v>80</v>
      </c>
      <c r="G73" s="4"/>
    </row>
    <row r="74" spans="1:7" ht="15" customHeight="1" x14ac:dyDescent="0.2">
      <c r="A74" s="7" t="s">
        <v>77</v>
      </c>
      <c r="B74" s="12">
        <v>1</v>
      </c>
      <c r="C74" s="13">
        <v>0.05</v>
      </c>
      <c r="D74" s="13">
        <v>0</v>
      </c>
      <c r="E74" s="13">
        <v>0</v>
      </c>
      <c r="F74" s="14">
        <v>0</v>
      </c>
      <c r="G74" s="4"/>
    </row>
    <row r="75" spans="1:7" ht="15" customHeight="1" x14ac:dyDescent="0.2">
      <c r="A75" s="7" t="s">
        <v>78</v>
      </c>
      <c r="B75" s="12">
        <v>1</v>
      </c>
      <c r="C75" s="13">
        <v>0.03</v>
      </c>
      <c r="D75" s="13">
        <v>0</v>
      </c>
      <c r="E75" s="13">
        <v>0</v>
      </c>
      <c r="F75" s="14">
        <v>0.1</v>
      </c>
      <c r="G75" s="4"/>
    </row>
    <row r="76" spans="1:7" ht="15" customHeight="1" x14ac:dyDescent="0.2">
      <c r="A76" s="7" t="s">
        <v>79</v>
      </c>
      <c r="B76" s="9">
        <v>3</v>
      </c>
      <c r="C76" s="10">
        <v>0.20999999999999996</v>
      </c>
      <c r="D76" s="10">
        <v>0</v>
      </c>
      <c r="E76" s="10">
        <v>0</v>
      </c>
      <c r="F76" s="11">
        <v>1.2500000000000002</v>
      </c>
      <c r="G76" s="4"/>
    </row>
    <row r="77" spans="1:7" ht="15" customHeight="1" x14ac:dyDescent="0.2">
      <c r="A77" s="7" t="s">
        <v>381</v>
      </c>
      <c r="B77" s="12">
        <v>1</v>
      </c>
      <c r="C77" s="13">
        <v>0.03</v>
      </c>
      <c r="D77" s="13">
        <v>0</v>
      </c>
      <c r="E77" s="13">
        <v>0</v>
      </c>
      <c r="F77" s="14">
        <v>0.05</v>
      </c>
      <c r="G77" s="4"/>
    </row>
    <row r="78" spans="1:7" ht="15" customHeight="1" x14ac:dyDescent="0.2">
      <c r="A78" s="7" t="s">
        <v>80</v>
      </c>
      <c r="B78" s="12">
        <v>2</v>
      </c>
      <c r="C78" s="13">
        <v>0.18</v>
      </c>
      <c r="D78" s="13">
        <v>0</v>
      </c>
      <c r="E78" s="13">
        <v>0</v>
      </c>
      <c r="F78" s="14">
        <v>1.2000000000000002</v>
      </c>
      <c r="G78" s="4"/>
    </row>
    <row r="79" spans="1:7" ht="15" customHeight="1" x14ac:dyDescent="0.2">
      <c r="A79" s="7" t="s">
        <v>81</v>
      </c>
      <c r="B79" s="9">
        <v>3</v>
      </c>
      <c r="C79" s="10">
        <v>0.09</v>
      </c>
      <c r="D79" s="10">
        <v>0</v>
      </c>
      <c r="E79" s="10">
        <v>0</v>
      </c>
      <c r="F79" s="11">
        <v>0.25</v>
      </c>
      <c r="G79" s="4"/>
    </row>
    <row r="80" spans="1:7" ht="15" customHeight="1" x14ac:dyDescent="0.2">
      <c r="A80" s="7" t="s">
        <v>82</v>
      </c>
      <c r="B80" s="12">
        <v>2</v>
      </c>
      <c r="C80" s="13">
        <v>0.06</v>
      </c>
      <c r="D80" s="13">
        <v>0</v>
      </c>
      <c r="E80" s="13">
        <v>0</v>
      </c>
      <c r="F80" s="14">
        <v>0.2</v>
      </c>
      <c r="G80" s="4"/>
    </row>
    <row r="81" spans="1:7" ht="15" customHeight="1" x14ac:dyDescent="0.2">
      <c r="A81" s="7" t="s">
        <v>83</v>
      </c>
      <c r="B81" s="12">
        <v>1</v>
      </c>
      <c r="C81" s="13">
        <v>0.03</v>
      </c>
      <c r="D81" s="13">
        <v>0</v>
      </c>
      <c r="E81" s="13">
        <v>0</v>
      </c>
      <c r="F81" s="14">
        <v>0.05</v>
      </c>
      <c r="G81" s="4"/>
    </row>
    <row r="82" spans="1:7" ht="21" customHeight="1" x14ac:dyDescent="0.2">
      <c r="A82" s="7" t="s">
        <v>374</v>
      </c>
      <c r="B82" s="9">
        <f>SUM(B83+B85+B91+B98+B105+B117+B126+B135+B141+B143+B152+B156+B161+B167)</f>
        <v>1159</v>
      </c>
      <c r="C82" s="10">
        <f>SUM(C83+C85+C91+C98+C105+C117+C126+C135+C141+C143+C152+C156+C161+C167)</f>
        <v>1512.498947366</v>
      </c>
      <c r="D82" s="10">
        <f>SUM(D83+D85+D91+D98+D105+D117+D126+D135+D141+D143+D152+D156+D161+D167)</f>
        <v>83.377164135541207</v>
      </c>
      <c r="E82" s="10">
        <f>SUM(E83+E85+E91+E98+E105+E117+E126+E135+E141+E143+E152+E156+E161+E167)</f>
        <v>91.428666666666629</v>
      </c>
      <c r="F82" s="11">
        <f>SUM(F83+F85+F91+F98+F105+F117+F126+F135+F141+F143+F152+F156+F161+F167)</f>
        <v>30163.408600000002</v>
      </c>
      <c r="G82" s="4"/>
    </row>
    <row r="83" spans="1:7" ht="15" customHeight="1" x14ac:dyDescent="0.2">
      <c r="A83" s="7" t="s">
        <v>84</v>
      </c>
      <c r="B83" s="9">
        <v>1</v>
      </c>
      <c r="C83" s="10">
        <v>4</v>
      </c>
      <c r="D83" s="10">
        <v>0</v>
      </c>
      <c r="E83" s="10">
        <v>0</v>
      </c>
      <c r="F83" s="11">
        <v>80</v>
      </c>
      <c r="G83" s="4"/>
    </row>
    <row r="84" spans="1:7" ht="15" customHeight="1" x14ac:dyDescent="0.2">
      <c r="A84" s="7" t="s">
        <v>85</v>
      </c>
      <c r="B84" s="12">
        <v>1</v>
      </c>
      <c r="C84" s="13">
        <v>4</v>
      </c>
      <c r="D84" s="13">
        <v>0</v>
      </c>
      <c r="E84" s="13">
        <v>0</v>
      </c>
      <c r="F84" s="14">
        <v>80</v>
      </c>
      <c r="G84" s="4"/>
    </row>
    <row r="85" spans="1:7" ht="15" customHeight="1" x14ac:dyDescent="0.2">
      <c r="A85" s="7" t="s">
        <v>86</v>
      </c>
      <c r="B85" s="9">
        <v>7</v>
      </c>
      <c r="C85" s="10">
        <v>5.6400000000000006</v>
      </c>
      <c r="D85" s="10">
        <v>0.32500000000000001</v>
      </c>
      <c r="E85" s="10">
        <v>0</v>
      </c>
      <c r="F85" s="11">
        <v>77.400000000000006</v>
      </c>
      <c r="G85" s="4"/>
    </row>
    <row r="86" spans="1:7" ht="15" customHeight="1" x14ac:dyDescent="0.2">
      <c r="A86" s="7" t="s">
        <v>382</v>
      </c>
      <c r="B86" s="12">
        <v>1</v>
      </c>
      <c r="C86" s="13">
        <v>1</v>
      </c>
      <c r="D86" s="13">
        <v>0</v>
      </c>
      <c r="E86" s="13">
        <v>0</v>
      </c>
      <c r="F86" s="14">
        <v>20</v>
      </c>
      <c r="G86" s="4"/>
    </row>
    <row r="87" spans="1:7" ht="15" customHeight="1" x14ac:dyDescent="0.2">
      <c r="A87" s="7" t="s">
        <v>87</v>
      </c>
      <c r="B87" s="12">
        <v>1</v>
      </c>
      <c r="C87" s="13">
        <v>1</v>
      </c>
      <c r="D87" s="13">
        <v>0</v>
      </c>
      <c r="E87" s="13">
        <v>0</v>
      </c>
      <c r="F87" s="14">
        <v>12</v>
      </c>
      <c r="G87" s="4"/>
    </row>
    <row r="88" spans="1:7" ht="15" customHeight="1" x14ac:dyDescent="0.2">
      <c r="A88" s="7" t="s">
        <v>88</v>
      </c>
      <c r="B88" s="12">
        <v>1</v>
      </c>
      <c r="C88" s="13">
        <v>2</v>
      </c>
      <c r="D88" s="13">
        <v>0</v>
      </c>
      <c r="E88" s="13">
        <v>0</v>
      </c>
      <c r="F88" s="14">
        <v>37</v>
      </c>
      <c r="G88" s="4"/>
    </row>
    <row r="89" spans="1:7" ht="15" customHeight="1" x14ac:dyDescent="0.2">
      <c r="A89" s="7" t="s">
        <v>89</v>
      </c>
      <c r="B89" s="12">
        <v>3</v>
      </c>
      <c r="C89" s="13">
        <v>1.56</v>
      </c>
      <c r="D89" s="13">
        <v>0.26500000000000001</v>
      </c>
      <c r="E89" s="13">
        <v>0</v>
      </c>
      <c r="F89" s="14">
        <v>8</v>
      </c>
      <c r="G89" s="4"/>
    </row>
    <row r="90" spans="1:7" ht="15" customHeight="1" x14ac:dyDescent="0.2">
      <c r="A90" s="7" t="s">
        <v>90</v>
      </c>
      <c r="B90" s="12">
        <v>1</v>
      </c>
      <c r="C90" s="13">
        <v>0.08</v>
      </c>
      <c r="D90" s="13">
        <v>5.9999999999999991E-2</v>
      </c>
      <c r="E90" s="13">
        <v>0</v>
      </c>
      <c r="F90" s="14">
        <v>0.4</v>
      </c>
      <c r="G90" s="4"/>
    </row>
    <row r="91" spans="1:7" ht="15" customHeight="1" x14ac:dyDescent="0.2">
      <c r="A91" s="7" t="s">
        <v>91</v>
      </c>
      <c r="B91" s="9">
        <v>22</v>
      </c>
      <c r="C91" s="10">
        <v>13.223157894</v>
      </c>
      <c r="D91" s="10">
        <v>0.45449999999999996</v>
      </c>
      <c r="E91" s="10">
        <v>0</v>
      </c>
      <c r="F91" s="11">
        <v>282.60000000000002</v>
      </c>
      <c r="G91" s="4"/>
    </row>
    <row r="92" spans="1:7" ht="15" customHeight="1" x14ac:dyDescent="0.2">
      <c r="A92" s="7" t="s">
        <v>383</v>
      </c>
      <c r="B92" s="12">
        <v>13</v>
      </c>
      <c r="C92" s="13">
        <v>4.96</v>
      </c>
      <c r="D92" s="13">
        <v>4.9999999999999996E-2</v>
      </c>
      <c r="E92" s="13">
        <v>0</v>
      </c>
      <c r="F92" s="14">
        <v>119.1</v>
      </c>
      <c r="G92" s="4"/>
    </row>
    <row r="93" spans="1:7" ht="15" customHeight="1" x14ac:dyDescent="0.2">
      <c r="A93" s="7" t="s">
        <v>92</v>
      </c>
      <c r="B93" s="12">
        <v>1</v>
      </c>
      <c r="C93" s="13">
        <v>6.5789469999999999E-3</v>
      </c>
      <c r="D93" s="13">
        <v>0</v>
      </c>
      <c r="E93" s="13">
        <v>0</v>
      </c>
      <c r="F93" s="14">
        <v>0</v>
      </c>
      <c r="G93" s="4"/>
    </row>
    <row r="94" spans="1:7" ht="15" customHeight="1" x14ac:dyDescent="0.2">
      <c r="A94" s="7" t="s">
        <v>93</v>
      </c>
      <c r="B94" s="12">
        <v>1</v>
      </c>
      <c r="C94" s="13">
        <v>1.32</v>
      </c>
      <c r="D94" s="13">
        <v>0</v>
      </c>
      <c r="E94" s="13">
        <v>0</v>
      </c>
      <c r="F94" s="14">
        <v>20</v>
      </c>
      <c r="G94" s="4"/>
    </row>
    <row r="95" spans="1:7" ht="15" customHeight="1" x14ac:dyDescent="0.2">
      <c r="A95" s="7" t="s">
        <v>94</v>
      </c>
      <c r="B95" s="12">
        <v>2</v>
      </c>
      <c r="C95" s="13">
        <v>0.32</v>
      </c>
      <c r="D95" s="13">
        <v>0.01</v>
      </c>
      <c r="E95" s="13">
        <v>0</v>
      </c>
      <c r="F95" s="14">
        <v>6.5</v>
      </c>
      <c r="G95" s="4"/>
    </row>
    <row r="96" spans="1:7" ht="15" customHeight="1" x14ac:dyDescent="0.2">
      <c r="A96" s="7" t="s">
        <v>95</v>
      </c>
      <c r="B96" s="12">
        <v>4</v>
      </c>
      <c r="C96" s="13">
        <v>3.9865789469999999</v>
      </c>
      <c r="D96" s="13">
        <v>0</v>
      </c>
      <c r="E96" s="13">
        <v>0</v>
      </c>
      <c r="F96" s="14">
        <v>91</v>
      </c>
      <c r="G96" s="4"/>
    </row>
    <row r="97" spans="1:7" ht="15" customHeight="1" x14ac:dyDescent="0.2">
      <c r="A97" s="7" t="s">
        <v>96</v>
      </c>
      <c r="B97" s="12">
        <v>1</v>
      </c>
      <c r="C97" s="13">
        <v>2.63</v>
      </c>
      <c r="D97" s="13">
        <v>0.39449999999999996</v>
      </c>
      <c r="E97" s="13">
        <v>0</v>
      </c>
      <c r="F97" s="14">
        <v>46</v>
      </c>
      <c r="G97" s="4"/>
    </row>
    <row r="98" spans="1:7" ht="15" customHeight="1" x14ac:dyDescent="0.2">
      <c r="A98" s="7" t="s">
        <v>97</v>
      </c>
      <c r="B98" s="9">
        <v>101</v>
      </c>
      <c r="C98" s="10">
        <v>29.575526315000008</v>
      </c>
      <c r="D98" s="10">
        <v>5.2992499999999989</v>
      </c>
      <c r="E98" s="10">
        <v>2.6566666666666654</v>
      </c>
      <c r="F98" s="11">
        <v>103.42059999999995</v>
      </c>
      <c r="G98" s="4"/>
    </row>
    <row r="99" spans="1:7" ht="15" customHeight="1" x14ac:dyDescent="0.2">
      <c r="A99" s="7" t="s">
        <v>98</v>
      </c>
      <c r="B99" s="12">
        <v>8</v>
      </c>
      <c r="C99" s="13">
        <v>0.44000000000000006</v>
      </c>
      <c r="D99" s="13">
        <v>2.6666666666666665E-2</v>
      </c>
      <c r="E99" s="13">
        <v>2.6666666666666665E-2</v>
      </c>
      <c r="F99" s="14">
        <v>4.26</v>
      </c>
      <c r="G99" s="4"/>
    </row>
    <row r="100" spans="1:7" ht="15" customHeight="1" x14ac:dyDescent="0.2">
      <c r="A100" s="7" t="s">
        <v>99</v>
      </c>
      <c r="B100" s="12">
        <v>19</v>
      </c>
      <c r="C100" s="13">
        <v>5.9265789470000003</v>
      </c>
      <c r="D100" s="13">
        <v>0.84199999999999997</v>
      </c>
      <c r="E100" s="13">
        <v>2.6300000000000003</v>
      </c>
      <c r="F100" s="14">
        <v>37.269999999999996</v>
      </c>
      <c r="G100" s="4"/>
    </row>
    <row r="101" spans="1:7" ht="15" customHeight="1" x14ac:dyDescent="0.2">
      <c r="A101" s="7" t="s">
        <v>100</v>
      </c>
      <c r="B101" s="12">
        <v>32</v>
      </c>
      <c r="C101" s="13">
        <v>11.449999999999998</v>
      </c>
      <c r="D101" s="13">
        <v>2.3726666666666665</v>
      </c>
      <c r="E101" s="13">
        <v>0</v>
      </c>
      <c r="F101" s="14">
        <v>22.86</v>
      </c>
      <c r="G101" s="4"/>
    </row>
    <row r="102" spans="1:7" ht="15" customHeight="1" x14ac:dyDescent="0.2">
      <c r="A102" s="7" t="s">
        <v>101</v>
      </c>
      <c r="B102" s="12">
        <v>3</v>
      </c>
      <c r="C102" s="13">
        <v>1.31</v>
      </c>
      <c r="D102" s="13">
        <v>0</v>
      </c>
      <c r="E102" s="13">
        <v>0</v>
      </c>
      <c r="F102" s="14">
        <v>2.1999999999999997</v>
      </c>
      <c r="G102" s="4"/>
    </row>
    <row r="103" spans="1:7" ht="15" customHeight="1" x14ac:dyDescent="0.2">
      <c r="A103" s="7" t="s">
        <v>102</v>
      </c>
      <c r="B103" s="12">
        <v>16</v>
      </c>
      <c r="C103" s="13">
        <v>4.9599999999999991</v>
      </c>
      <c r="D103" s="13">
        <v>0.5611666666666667</v>
      </c>
      <c r="E103" s="13">
        <v>0</v>
      </c>
      <c r="F103" s="14">
        <v>12.464999999999998</v>
      </c>
      <c r="G103" s="4"/>
    </row>
    <row r="104" spans="1:7" ht="15" customHeight="1" x14ac:dyDescent="0.2">
      <c r="A104" s="7" t="s">
        <v>103</v>
      </c>
      <c r="B104" s="12">
        <v>23</v>
      </c>
      <c r="C104" s="13">
        <v>5.4889473680000007</v>
      </c>
      <c r="D104" s="13">
        <v>1.49675</v>
      </c>
      <c r="E104" s="13">
        <v>0</v>
      </c>
      <c r="F104" s="14">
        <v>24.365600000000001</v>
      </c>
      <c r="G104" s="4"/>
    </row>
    <row r="105" spans="1:7" ht="15" customHeight="1" x14ac:dyDescent="0.2">
      <c r="A105" s="7" t="s">
        <v>104</v>
      </c>
      <c r="B105" s="9">
        <v>99</v>
      </c>
      <c r="C105" s="10">
        <v>104.73999999999998</v>
      </c>
      <c r="D105" s="10">
        <v>1.0678333333333336</v>
      </c>
      <c r="E105" s="10">
        <v>14.499999999999986</v>
      </c>
      <c r="F105" s="11">
        <v>2208.558</v>
      </c>
      <c r="G105" s="4"/>
    </row>
    <row r="106" spans="1:7" ht="15" customHeight="1" x14ac:dyDescent="0.2">
      <c r="A106" s="7" t="s">
        <v>384</v>
      </c>
      <c r="B106" s="12">
        <v>6</v>
      </c>
      <c r="C106" s="13">
        <v>20.64</v>
      </c>
      <c r="D106" s="13">
        <v>5.9999999999999991E-2</v>
      </c>
      <c r="E106" s="13">
        <v>0</v>
      </c>
      <c r="F106" s="14">
        <v>381.50799999999992</v>
      </c>
      <c r="G106" s="4"/>
    </row>
    <row r="107" spans="1:7" ht="15" customHeight="1" x14ac:dyDescent="0.2">
      <c r="A107" s="7" t="s">
        <v>409</v>
      </c>
      <c r="B107" s="12">
        <v>1</v>
      </c>
      <c r="C107" s="13">
        <v>2</v>
      </c>
      <c r="D107" s="13">
        <v>0</v>
      </c>
      <c r="E107" s="13">
        <v>0</v>
      </c>
      <c r="F107" s="14">
        <v>46</v>
      </c>
      <c r="G107" s="4"/>
    </row>
    <row r="108" spans="1:7" ht="15" customHeight="1" x14ac:dyDescent="0.2">
      <c r="A108" s="7" t="s">
        <v>105</v>
      </c>
      <c r="B108" s="12">
        <v>2</v>
      </c>
      <c r="C108" s="13">
        <v>8</v>
      </c>
      <c r="D108" s="13">
        <v>0</v>
      </c>
      <c r="E108" s="13">
        <v>7</v>
      </c>
      <c r="F108" s="14">
        <v>416</v>
      </c>
      <c r="G108" s="4"/>
    </row>
    <row r="109" spans="1:7" ht="15" customHeight="1" x14ac:dyDescent="0.2">
      <c r="A109" s="7" t="s">
        <v>106</v>
      </c>
      <c r="B109" s="12">
        <v>3</v>
      </c>
      <c r="C109" s="13">
        <v>5.0500000000000007</v>
      </c>
      <c r="D109" s="13">
        <v>0</v>
      </c>
      <c r="E109" s="13">
        <v>0</v>
      </c>
      <c r="F109" s="14">
        <v>122.33000000000001</v>
      </c>
      <c r="G109" s="4"/>
    </row>
    <row r="110" spans="1:7" ht="15" customHeight="1" x14ac:dyDescent="0.2">
      <c r="A110" s="7" t="s">
        <v>107</v>
      </c>
      <c r="B110" s="12">
        <v>20</v>
      </c>
      <c r="C110" s="13">
        <v>12.889999999999999</v>
      </c>
      <c r="D110" s="13">
        <v>0.05</v>
      </c>
      <c r="E110" s="13">
        <v>7.4999999999999991</v>
      </c>
      <c r="F110" s="14">
        <v>207.27</v>
      </c>
      <c r="G110" s="4"/>
    </row>
    <row r="111" spans="1:7" ht="15" customHeight="1" x14ac:dyDescent="0.2">
      <c r="A111" s="7" t="s">
        <v>108</v>
      </c>
      <c r="B111" s="12">
        <v>27</v>
      </c>
      <c r="C111" s="13">
        <v>38.769999999999996</v>
      </c>
      <c r="D111" s="13">
        <v>0</v>
      </c>
      <c r="E111" s="13">
        <v>0</v>
      </c>
      <c r="F111" s="14">
        <v>823.3599999999999</v>
      </c>
      <c r="G111" s="4"/>
    </row>
    <row r="112" spans="1:7" ht="15" customHeight="1" x14ac:dyDescent="0.2">
      <c r="A112" s="7" t="s">
        <v>109</v>
      </c>
      <c r="B112" s="12">
        <v>28</v>
      </c>
      <c r="C112" s="13">
        <v>13.379999999999997</v>
      </c>
      <c r="D112" s="13">
        <v>0.79033333333333355</v>
      </c>
      <c r="E112" s="13">
        <v>0</v>
      </c>
      <c r="F112" s="14">
        <v>114.10999999999999</v>
      </c>
      <c r="G112" s="4"/>
    </row>
    <row r="113" spans="1:7" ht="15" customHeight="1" x14ac:dyDescent="0.2">
      <c r="A113" s="7" t="s">
        <v>110</v>
      </c>
      <c r="B113" s="12">
        <v>7</v>
      </c>
      <c r="C113" s="13">
        <v>2.1700000000000004</v>
      </c>
      <c r="D113" s="13">
        <v>8.7499999999999994E-2</v>
      </c>
      <c r="E113" s="13">
        <v>0</v>
      </c>
      <c r="F113" s="14">
        <v>53.58</v>
      </c>
      <c r="G113" s="4"/>
    </row>
    <row r="114" spans="1:7" ht="15" customHeight="1" x14ac:dyDescent="0.2">
      <c r="A114" s="7" t="s">
        <v>111</v>
      </c>
      <c r="B114" s="12">
        <v>2</v>
      </c>
      <c r="C114" s="13">
        <v>0.34</v>
      </c>
      <c r="D114" s="13">
        <v>0.08</v>
      </c>
      <c r="E114" s="13">
        <v>0</v>
      </c>
      <c r="F114" s="14">
        <v>7</v>
      </c>
      <c r="G114" s="4"/>
    </row>
    <row r="115" spans="1:7" ht="15" customHeight="1" x14ac:dyDescent="0.2">
      <c r="A115" s="7" t="s">
        <v>112</v>
      </c>
      <c r="B115" s="12">
        <v>1</v>
      </c>
      <c r="C115" s="13">
        <v>1.32</v>
      </c>
      <c r="D115" s="13">
        <v>0</v>
      </c>
      <c r="E115" s="13">
        <v>0</v>
      </c>
      <c r="F115" s="14">
        <v>36</v>
      </c>
      <c r="G115" s="4"/>
    </row>
    <row r="116" spans="1:7" ht="15" customHeight="1" x14ac:dyDescent="0.2">
      <c r="A116" s="7" t="s">
        <v>113</v>
      </c>
      <c r="B116" s="12">
        <v>2</v>
      </c>
      <c r="C116" s="13">
        <v>0.18</v>
      </c>
      <c r="D116" s="13">
        <v>0</v>
      </c>
      <c r="E116" s="13">
        <v>0</v>
      </c>
      <c r="F116" s="14">
        <v>1.4</v>
      </c>
      <c r="G116" s="4"/>
    </row>
    <row r="117" spans="1:7" ht="15" customHeight="1" x14ac:dyDescent="0.2">
      <c r="A117" s="7" t="s">
        <v>114</v>
      </c>
      <c r="B117" s="9">
        <v>11</v>
      </c>
      <c r="C117" s="10">
        <v>5.8065789470000002</v>
      </c>
      <c r="D117" s="10">
        <v>0.26315789456000005</v>
      </c>
      <c r="E117" s="10">
        <v>0</v>
      </c>
      <c r="F117" s="11">
        <v>75.09</v>
      </c>
      <c r="G117" s="4"/>
    </row>
    <row r="118" spans="1:7" ht="15" customHeight="1" x14ac:dyDescent="0.2">
      <c r="A118" s="7" t="s">
        <v>385</v>
      </c>
      <c r="B118" s="12">
        <v>1</v>
      </c>
      <c r="C118" s="13">
        <v>0.11</v>
      </c>
      <c r="D118" s="13">
        <v>0</v>
      </c>
      <c r="E118" s="13">
        <v>0</v>
      </c>
      <c r="F118" s="14">
        <v>0.5</v>
      </c>
      <c r="G118" s="4"/>
    </row>
    <row r="119" spans="1:7" ht="15" customHeight="1" x14ac:dyDescent="0.2">
      <c r="A119" s="7" t="s">
        <v>115</v>
      </c>
      <c r="B119" s="12">
        <v>2</v>
      </c>
      <c r="C119" s="13">
        <v>1.05</v>
      </c>
      <c r="D119" s="13">
        <v>0</v>
      </c>
      <c r="E119" s="13">
        <v>0</v>
      </c>
      <c r="F119" s="14">
        <v>4.5</v>
      </c>
      <c r="G119" s="4"/>
    </row>
    <row r="120" spans="1:7" ht="15" customHeight="1" x14ac:dyDescent="0.2">
      <c r="A120" s="7" t="s">
        <v>116</v>
      </c>
      <c r="B120" s="12">
        <v>1</v>
      </c>
      <c r="C120" s="13">
        <v>3</v>
      </c>
      <c r="D120" s="13">
        <v>0</v>
      </c>
      <c r="E120" s="13">
        <v>0</v>
      </c>
      <c r="F120" s="14">
        <v>50</v>
      </c>
      <c r="G120" s="4"/>
    </row>
    <row r="121" spans="1:7" ht="15" customHeight="1" x14ac:dyDescent="0.2">
      <c r="A121" s="7" t="s">
        <v>117</v>
      </c>
      <c r="B121" s="12">
        <v>3</v>
      </c>
      <c r="C121" s="13">
        <v>0.48</v>
      </c>
      <c r="D121" s="13">
        <v>0.26</v>
      </c>
      <c r="E121" s="13">
        <v>0</v>
      </c>
      <c r="F121" s="14">
        <v>1.0599999999999998</v>
      </c>
      <c r="G121" s="4"/>
    </row>
    <row r="122" spans="1:7" ht="15" customHeight="1" x14ac:dyDescent="0.2">
      <c r="A122" s="7" t="s">
        <v>45</v>
      </c>
      <c r="B122" s="12">
        <v>1</v>
      </c>
      <c r="C122" s="13">
        <v>0.13</v>
      </c>
      <c r="D122" s="13">
        <v>0</v>
      </c>
      <c r="E122" s="13">
        <v>0</v>
      </c>
      <c r="F122" s="14">
        <v>0.3</v>
      </c>
      <c r="G122" s="4"/>
    </row>
    <row r="123" spans="1:7" ht="15" customHeight="1" x14ac:dyDescent="0.2">
      <c r="A123" s="7" t="s">
        <v>118</v>
      </c>
      <c r="B123" s="12">
        <v>1</v>
      </c>
      <c r="C123" s="13">
        <v>1</v>
      </c>
      <c r="D123" s="13">
        <v>0</v>
      </c>
      <c r="E123" s="13">
        <v>0</v>
      </c>
      <c r="F123" s="14">
        <v>18</v>
      </c>
      <c r="G123" s="4"/>
    </row>
    <row r="124" spans="1:7" ht="15" customHeight="1" x14ac:dyDescent="0.2">
      <c r="A124" s="7" t="s">
        <v>119</v>
      </c>
      <c r="B124" s="12">
        <v>1</v>
      </c>
      <c r="C124" s="13">
        <v>6.5789469999999999E-3</v>
      </c>
      <c r="D124" s="13">
        <v>3.15789456E-3</v>
      </c>
      <c r="E124" s="13">
        <v>0</v>
      </c>
      <c r="F124" s="14">
        <v>0.01</v>
      </c>
      <c r="G124" s="4"/>
    </row>
    <row r="125" spans="1:7" ht="15" customHeight="1" x14ac:dyDescent="0.2">
      <c r="A125" s="7" t="s">
        <v>120</v>
      </c>
      <c r="B125" s="12">
        <v>1</v>
      </c>
      <c r="C125" s="13">
        <v>0.03</v>
      </c>
      <c r="D125" s="13">
        <v>0</v>
      </c>
      <c r="E125" s="13">
        <v>0</v>
      </c>
      <c r="F125" s="14">
        <v>0.72</v>
      </c>
      <c r="G125" s="4"/>
    </row>
    <row r="126" spans="1:7" ht="15" customHeight="1" x14ac:dyDescent="0.2">
      <c r="A126" s="7" t="s">
        <v>121</v>
      </c>
      <c r="B126" s="9">
        <v>74</v>
      </c>
      <c r="C126" s="10">
        <v>47.861315789000002</v>
      </c>
      <c r="D126" s="10">
        <v>3.6963999999999992</v>
      </c>
      <c r="E126" s="10">
        <v>2.2599999999999993</v>
      </c>
      <c r="F126" s="11">
        <v>499.95000000000005</v>
      </c>
      <c r="G126" s="4"/>
    </row>
    <row r="127" spans="1:7" ht="15" customHeight="1" x14ac:dyDescent="0.2">
      <c r="A127" s="7" t="s">
        <v>386</v>
      </c>
      <c r="B127" s="12">
        <v>3</v>
      </c>
      <c r="C127" s="13">
        <v>7.9999999999999988E-2</v>
      </c>
      <c r="D127" s="13">
        <v>0</v>
      </c>
      <c r="E127" s="13">
        <v>0</v>
      </c>
      <c r="F127" s="14">
        <v>0.75</v>
      </c>
      <c r="G127" s="4"/>
    </row>
    <row r="128" spans="1:7" ht="15" customHeight="1" x14ac:dyDescent="0.2">
      <c r="A128" s="7" t="s">
        <v>122</v>
      </c>
      <c r="B128" s="12">
        <v>1</v>
      </c>
      <c r="C128" s="13">
        <v>1.3157889999999999E-3</v>
      </c>
      <c r="D128" s="13">
        <v>0</v>
      </c>
      <c r="E128" s="13">
        <v>0</v>
      </c>
      <c r="F128" s="14">
        <v>0.03</v>
      </c>
      <c r="G128" s="4"/>
    </row>
    <row r="129" spans="1:7" ht="15" customHeight="1" x14ac:dyDescent="0.2">
      <c r="A129" s="7" t="s">
        <v>123</v>
      </c>
      <c r="B129" s="12">
        <v>2</v>
      </c>
      <c r="C129" s="13">
        <v>0.06</v>
      </c>
      <c r="D129" s="13">
        <v>0</v>
      </c>
      <c r="E129" s="13">
        <v>0</v>
      </c>
      <c r="F129" s="14">
        <v>0.4</v>
      </c>
      <c r="G129" s="4"/>
    </row>
    <row r="130" spans="1:7" ht="15" customHeight="1" x14ac:dyDescent="0.2">
      <c r="A130" s="7" t="s">
        <v>124</v>
      </c>
      <c r="B130" s="12">
        <v>40</v>
      </c>
      <c r="C130" s="13">
        <v>35.690000000000012</v>
      </c>
      <c r="D130" s="13">
        <v>2.1673999999999998</v>
      </c>
      <c r="E130" s="13">
        <v>1.9999999999999998</v>
      </c>
      <c r="F130" s="14">
        <v>444.9</v>
      </c>
      <c r="G130" s="4"/>
    </row>
    <row r="131" spans="1:7" ht="15" customHeight="1" x14ac:dyDescent="0.2">
      <c r="A131" s="7" t="s">
        <v>125</v>
      </c>
      <c r="B131" s="12">
        <v>4</v>
      </c>
      <c r="C131" s="13">
        <v>0.56000000000000005</v>
      </c>
      <c r="D131" s="13">
        <v>0</v>
      </c>
      <c r="E131" s="13">
        <v>0</v>
      </c>
      <c r="F131" s="14">
        <v>3.7</v>
      </c>
      <c r="G131" s="4"/>
    </row>
    <row r="132" spans="1:7" ht="15" customHeight="1" x14ac:dyDescent="0.2">
      <c r="A132" s="7" t="s">
        <v>126</v>
      </c>
      <c r="B132" s="12">
        <v>18</v>
      </c>
      <c r="C132" s="13">
        <v>9.1300000000000008</v>
      </c>
      <c r="D132" s="13">
        <v>1.5290000000000001</v>
      </c>
      <c r="E132" s="13">
        <v>0.26000000000000006</v>
      </c>
      <c r="F132" s="14">
        <v>34.950000000000003</v>
      </c>
      <c r="G132" s="4"/>
    </row>
    <row r="133" spans="1:7" ht="15" customHeight="1" x14ac:dyDescent="0.2">
      <c r="A133" s="7" t="s">
        <v>127</v>
      </c>
      <c r="B133" s="12">
        <v>5</v>
      </c>
      <c r="C133" s="13">
        <v>2.21</v>
      </c>
      <c r="D133" s="13">
        <v>0</v>
      </c>
      <c r="E133" s="13">
        <v>0</v>
      </c>
      <c r="F133" s="14">
        <v>14.719999999999999</v>
      </c>
      <c r="G133" s="4"/>
    </row>
    <row r="134" spans="1:7" ht="15" customHeight="1" x14ac:dyDescent="0.2">
      <c r="A134" s="7" t="s">
        <v>128</v>
      </c>
      <c r="B134" s="12">
        <v>1</v>
      </c>
      <c r="C134" s="13">
        <v>0.13</v>
      </c>
      <c r="D134" s="13">
        <v>0</v>
      </c>
      <c r="E134" s="13">
        <v>0</v>
      </c>
      <c r="F134" s="14">
        <v>0.5</v>
      </c>
      <c r="G134" s="4"/>
    </row>
    <row r="135" spans="1:7" ht="15" customHeight="1" x14ac:dyDescent="0.2">
      <c r="A135" s="7" t="s">
        <v>129</v>
      </c>
      <c r="B135" s="9">
        <v>138</v>
      </c>
      <c r="C135" s="10">
        <v>99.750000000000014</v>
      </c>
      <c r="D135" s="10">
        <v>11.968631349206351</v>
      </c>
      <c r="E135" s="10">
        <v>6.63</v>
      </c>
      <c r="F135" s="11">
        <v>736.54999999999916</v>
      </c>
      <c r="G135" s="4"/>
    </row>
    <row r="136" spans="1:7" ht="15" customHeight="1" x14ac:dyDescent="0.2">
      <c r="A136" s="7" t="s">
        <v>387</v>
      </c>
      <c r="B136" s="12">
        <v>20</v>
      </c>
      <c r="C136" s="13">
        <v>12.029999999999998</v>
      </c>
      <c r="D136" s="13">
        <v>3.1555301587301585</v>
      </c>
      <c r="E136" s="13">
        <v>0</v>
      </c>
      <c r="F136" s="14">
        <v>165.03</v>
      </c>
      <c r="G136" s="4"/>
    </row>
    <row r="137" spans="1:7" ht="15" customHeight="1" x14ac:dyDescent="0.2">
      <c r="A137" s="7" t="s">
        <v>130</v>
      </c>
      <c r="B137" s="12">
        <v>91</v>
      </c>
      <c r="C137" s="13">
        <v>61.939999999999991</v>
      </c>
      <c r="D137" s="13">
        <v>7.8782261904761937</v>
      </c>
      <c r="E137" s="13">
        <v>1.1300000000000001</v>
      </c>
      <c r="F137" s="14">
        <v>297.77000000000004</v>
      </c>
      <c r="G137" s="4"/>
    </row>
    <row r="138" spans="1:7" ht="15" customHeight="1" x14ac:dyDescent="0.2">
      <c r="A138" s="7" t="s">
        <v>131</v>
      </c>
      <c r="B138" s="12">
        <v>2</v>
      </c>
      <c r="C138" s="13">
        <v>4.6100000000000003</v>
      </c>
      <c r="D138" s="13">
        <v>0</v>
      </c>
      <c r="E138" s="13">
        <v>0</v>
      </c>
      <c r="F138" s="14">
        <v>17</v>
      </c>
      <c r="G138" s="4"/>
    </row>
    <row r="139" spans="1:7" ht="15" customHeight="1" x14ac:dyDescent="0.2">
      <c r="A139" s="7" t="s">
        <v>132</v>
      </c>
      <c r="B139" s="12">
        <v>19</v>
      </c>
      <c r="C139" s="13">
        <v>17.930000000000003</v>
      </c>
      <c r="D139" s="13">
        <v>0.41</v>
      </c>
      <c r="E139" s="13">
        <v>5.5</v>
      </c>
      <c r="F139" s="14">
        <v>243.93</v>
      </c>
      <c r="G139" s="4"/>
    </row>
    <row r="140" spans="1:7" ht="15" customHeight="1" x14ac:dyDescent="0.2">
      <c r="A140" s="7" t="s">
        <v>133</v>
      </c>
      <c r="B140" s="12">
        <v>6</v>
      </c>
      <c r="C140" s="13">
        <v>3.24</v>
      </c>
      <c r="D140" s="13">
        <v>0.52487499999999998</v>
      </c>
      <c r="E140" s="13">
        <v>0</v>
      </c>
      <c r="F140" s="14">
        <v>12.82</v>
      </c>
      <c r="G140" s="4"/>
    </row>
    <row r="141" spans="1:7" ht="15" customHeight="1" x14ac:dyDescent="0.2">
      <c r="A141" s="7" t="s">
        <v>134</v>
      </c>
      <c r="B141" s="9">
        <v>1</v>
      </c>
      <c r="C141" s="10">
        <v>0.05</v>
      </c>
      <c r="D141" s="10">
        <v>0.05</v>
      </c>
      <c r="E141" s="10">
        <v>0</v>
      </c>
      <c r="F141" s="11">
        <v>0</v>
      </c>
      <c r="G141" s="4"/>
    </row>
    <row r="142" spans="1:7" ht="15" customHeight="1" x14ac:dyDescent="0.2">
      <c r="A142" s="7" t="s">
        <v>135</v>
      </c>
      <c r="B142" s="12">
        <v>1</v>
      </c>
      <c r="C142" s="13">
        <v>0.05</v>
      </c>
      <c r="D142" s="13">
        <v>0.05</v>
      </c>
      <c r="E142" s="13">
        <v>0</v>
      </c>
      <c r="F142" s="14">
        <v>0</v>
      </c>
      <c r="G142" s="4"/>
    </row>
    <row r="143" spans="1:7" ht="15" customHeight="1" x14ac:dyDescent="0.2">
      <c r="A143" s="7" t="s">
        <v>136</v>
      </c>
      <c r="B143" s="9">
        <v>649</v>
      </c>
      <c r="C143" s="10">
        <v>1145.7799999999995</v>
      </c>
      <c r="D143" s="10">
        <v>54.297391558441532</v>
      </c>
      <c r="E143" s="10">
        <v>65.381999999999977</v>
      </c>
      <c r="F143" s="11">
        <v>25284.220000000008</v>
      </c>
      <c r="G143" s="4"/>
    </row>
    <row r="144" spans="1:7" ht="15" customHeight="1" x14ac:dyDescent="0.2">
      <c r="A144" s="7" t="s">
        <v>388</v>
      </c>
      <c r="B144" s="12">
        <v>136</v>
      </c>
      <c r="C144" s="13">
        <v>208.5800000000001</v>
      </c>
      <c r="D144" s="13">
        <v>3.7902142857142871</v>
      </c>
      <c r="E144" s="13">
        <v>21.300000000000008</v>
      </c>
      <c r="F144" s="14">
        <v>4470.739999999998</v>
      </c>
      <c r="G144" s="4"/>
    </row>
    <row r="145" spans="1:7" ht="15" customHeight="1" x14ac:dyDescent="0.2">
      <c r="A145" s="7" t="s">
        <v>137</v>
      </c>
      <c r="B145" s="12">
        <v>21</v>
      </c>
      <c r="C145" s="13">
        <v>11.409999999999998</v>
      </c>
      <c r="D145" s="13">
        <v>0.2042272727272727</v>
      </c>
      <c r="E145" s="13">
        <v>0</v>
      </c>
      <c r="F145" s="14">
        <v>139.29999999999998</v>
      </c>
      <c r="G145" s="4"/>
    </row>
    <row r="146" spans="1:7" ht="15" customHeight="1" x14ac:dyDescent="0.2">
      <c r="A146" s="7" t="s">
        <v>138</v>
      </c>
      <c r="B146" s="12">
        <v>82</v>
      </c>
      <c r="C146" s="13">
        <v>171.55999999999995</v>
      </c>
      <c r="D146" s="13">
        <v>3.4499999999999997</v>
      </c>
      <c r="E146" s="13">
        <v>4.0000000000000009</v>
      </c>
      <c r="F146" s="14">
        <v>4053.5100000000011</v>
      </c>
      <c r="G146" s="4"/>
    </row>
    <row r="147" spans="1:7" ht="15" customHeight="1" x14ac:dyDescent="0.2">
      <c r="A147" s="7" t="s">
        <v>139</v>
      </c>
      <c r="B147" s="12">
        <v>119</v>
      </c>
      <c r="C147" s="13">
        <v>281.71999999999991</v>
      </c>
      <c r="D147" s="13">
        <v>20.386250000000004</v>
      </c>
      <c r="E147" s="13">
        <v>7.4999999999999964</v>
      </c>
      <c r="F147" s="14">
        <v>5852.869999999999</v>
      </c>
      <c r="G147" s="4"/>
    </row>
    <row r="148" spans="1:7" ht="15" customHeight="1" x14ac:dyDescent="0.2">
      <c r="A148" s="7" t="s">
        <v>140</v>
      </c>
      <c r="B148" s="12">
        <v>199</v>
      </c>
      <c r="C148" s="13">
        <v>323.9500000000001</v>
      </c>
      <c r="D148" s="13">
        <v>17.900000000000002</v>
      </c>
      <c r="E148" s="13">
        <v>6.9999999999999956</v>
      </c>
      <c r="F148" s="14">
        <v>7623.5299999999943</v>
      </c>
      <c r="G148" s="4"/>
    </row>
    <row r="149" spans="1:7" ht="15" customHeight="1" x14ac:dyDescent="0.2">
      <c r="A149" s="7" t="s">
        <v>141</v>
      </c>
      <c r="B149" s="12">
        <v>35</v>
      </c>
      <c r="C149" s="13">
        <v>72.66</v>
      </c>
      <c r="D149" s="13">
        <v>2.3739999999999997</v>
      </c>
      <c r="E149" s="13">
        <v>25.581999999999997</v>
      </c>
      <c r="F149" s="14">
        <v>1646.02</v>
      </c>
      <c r="G149" s="4"/>
    </row>
    <row r="150" spans="1:7" ht="15" customHeight="1" x14ac:dyDescent="0.2">
      <c r="A150" s="7" t="s">
        <v>142</v>
      </c>
      <c r="B150" s="12">
        <v>35</v>
      </c>
      <c r="C150" s="13">
        <v>42.000000000000007</v>
      </c>
      <c r="D150" s="13">
        <v>0.50000000000000022</v>
      </c>
      <c r="E150" s="13">
        <v>0</v>
      </c>
      <c r="F150" s="14">
        <v>968.24999999999989</v>
      </c>
      <c r="G150" s="4"/>
    </row>
    <row r="151" spans="1:7" ht="15" customHeight="1" x14ac:dyDescent="0.2">
      <c r="A151" s="7" t="s">
        <v>143</v>
      </c>
      <c r="B151" s="12">
        <v>22</v>
      </c>
      <c r="C151" s="13">
        <v>33.900000000000006</v>
      </c>
      <c r="D151" s="13">
        <v>5.6927000000000003</v>
      </c>
      <c r="E151" s="13">
        <v>0</v>
      </c>
      <c r="F151" s="14">
        <v>530</v>
      </c>
      <c r="G151" s="4"/>
    </row>
    <row r="152" spans="1:7" ht="15" customHeight="1" x14ac:dyDescent="0.2">
      <c r="A152" s="7" t="s">
        <v>144</v>
      </c>
      <c r="B152" s="9">
        <v>3</v>
      </c>
      <c r="C152" s="10">
        <v>0.14000000000000001</v>
      </c>
      <c r="D152" s="10">
        <v>0</v>
      </c>
      <c r="E152" s="10">
        <v>0</v>
      </c>
      <c r="F152" s="11">
        <v>2.48</v>
      </c>
      <c r="G152" s="4"/>
    </row>
    <row r="153" spans="1:7" ht="15" customHeight="1" x14ac:dyDescent="0.2">
      <c r="A153" s="7" t="s">
        <v>389</v>
      </c>
      <c r="B153" s="12">
        <v>1</v>
      </c>
      <c r="C153" s="13">
        <v>0.03</v>
      </c>
      <c r="D153" s="13">
        <v>0</v>
      </c>
      <c r="E153" s="13">
        <v>0</v>
      </c>
      <c r="F153" s="14">
        <v>0.48</v>
      </c>
      <c r="G153" s="4"/>
    </row>
    <row r="154" spans="1:7" ht="15" customHeight="1" x14ac:dyDescent="0.2">
      <c r="A154" s="7" t="s">
        <v>145</v>
      </c>
      <c r="B154" s="12">
        <v>1</v>
      </c>
      <c r="C154" s="13">
        <v>0.08</v>
      </c>
      <c r="D154" s="13">
        <v>0</v>
      </c>
      <c r="E154" s="13">
        <v>0</v>
      </c>
      <c r="F154" s="14">
        <v>1.5</v>
      </c>
      <c r="G154" s="4"/>
    </row>
    <row r="155" spans="1:7" ht="15" customHeight="1" x14ac:dyDescent="0.2">
      <c r="A155" s="7" t="s">
        <v>146</v>
      </c>
      <c r="B155" s="12">
        <v>1</v>
      </c>
      <c r="C155" s="13">
        <v>0.03</v>
      </c>
      <c r="D155" s="13">
        <v>0</v>
      </c>
      <c r="E155" s="13">
        <v>0</v>
      </c>
      <c r="F155" s="14">
        <v>0.5</v>
      </c>
      <c r="G155" s="4"/>
    </row>
    <row r="156" spans="1:7" ht="15" customHeight="1" x14ac:dyDescent="0.2">
      <c r="A156" s="7" t="s">
        <v>147</v>
      </c>
      <c r="B156" s="9">
        <v>5</v>
      </c>
      <c r="C156" s="10">
        <v>0.38000000000000006</v>
      </c>
      <c r="D156" s="10">
        <v>0</v>
      </c>
      <c r="E156" s="10">
        <v>0</v>
      </c>
      <c r="F156" s="11">
        <v>4.51</v>
      </c>
      <c r="G156" s="4"/>
    </row>
    <row r="157" spans="1:7" ht="15" customHeight="1" x14ac:dyDescent="0.2">
      <c r="A157" s="7" t="s">
        <v>148</v>
      </c>
      <c r="B157" s="12">
        <v>1</v>
      </c>
      <c r="C157" s="13">
        <v>0.01</v>
      </c>
      <c r="D157" s="13">
        <v>0</v>
      </c>
      <c r="E157" s="13">
        <v>0</v>
      </c>
      <c r="F157" s="14">
        <v>0.01</v>
      </c>
      <c r="G157" s="4"/>
    </row>
    <row r="158" spans="1:7" ht="15" customHeight="1" x14ac:dyDescent="0.2">
      <c r="A158" s="7" t="s">
        <v>149</v>
      </c>
      <c r="B158" s="12">
        <v>1</v>
      </c>
      <c r="C158" s="13">
        <v>0.11</v>
      </c>
      <c r="D158" s="13">
        <v>0</v>
      </c>
      <c r="E158" s="13">
        <v>0</v>
      </c>
      <c r="F158" s="14">
        <v>1</v>
      </c>
      <c r="G158" s="4"/>
    </row>
    <row r="159" spans="1:7" ht="15" customHeight="1" x14ac:dyDescent="0.2">
      <c r="A159" s="7" t="s">
        <v>78</v>
      </c>
      <c r="B159" s="12">
        <v>2</v>
      </c>
      <c r="C159" s="13">
        <v>0.15000000000000002</v>
      </c>
      <c r="D159" s="13">
        <v>0</v>
      </c>
      <c r="E159" s="13">
        <v>0</v>
      </c>
      <c r="F159" s="14">
        <v>1.5</v>
      </c>
      <c r="G159" s="4"/>
    </row>
    <row r="160" spans="1:7" ht="15" customHeight="1" x14ac:dyDescent="0.2">
      <c r="A160" s="7" t="s">
        <v>150</v>
      </c>
      <c r="B160" s="12">
        <v>1</v>
      </c>
      <c r="C160" s="13">
        <v>0.11</v>
      </c>
      <c r="D160" s="13">
        <v>0</v>
      </c>
      <c r="E160" s="13">
        <v>0</v>
      </c>
      <c r="F160" s="14">
        <v>2</v>
      </c>
      <c r="G160" s="4"/>
    </row>
    <row r="161" spans="1:7" ht="15" customHeight="1" x14ac:dyDescent="0.2">
      <c r="A161" s="7" t="s">
        <v>151</v>
      </c>
      <c r="B161" s="9">
        <v>6</v>
      </c>
      <c r="C161" s="10">
        <v>0.17236842099999999</v>
      </c>
      <c r="D161" s="10">
        <v>5.9999999999999991E-2</v>
      </c>
      <c r="E161" s="10">
        <v>0</v>
      </c>
      <c r="F161" s="11">
        <v>1.1200000000000001</v>
      </c>
      <c r="G161" s="4"/>
    </row>
    <row r="162" spans="1:7" ht="15" customHeight="1" x14ac:dyDescent="0.2">
      <c r="A162" s="7" t="s">
        <v>390</v>
      </c>
      <c r="B162" s="12">
        <v>1</v>
      </c>
      <c r="C162" s="13">
        <v>2.3684209999999999E-3</v>
      </c>
      <c r="D162" s="13">
        <v>0</v>
      </c>
      <c r="E162" s="13">
        <v>0</v>
      </c>
      <c r="F162" s="14">
        <v>0.02</v>
      </c>
      <c r="G162" s="4"/>
    </row>
    <row r="163" spans="1:7" ht="15" customHeight="1" x14ac:dyDescent="0.2">
      <c r="A163" s="7" t="s">
        <v>152</v>
      </c>
      <c r="B163" s="12">
        <v>1</v>
      </c>
      <c r="C163" s="13">
        <v>0.03</v>
      </c>
      <c r="D163" s="13">
        <v>0</v>
      </c>
      <c r="E163" s="13">
        <v>0</v>
      </c>
      <c r="F163" s="14">
        <v>0.15</v>
      </c>
      <c r="G163" s="4"/>
    </row>
    <row r="164" spans="1:7" ht="15" customHeight="1" x14ac:dyDescent="0.2">
      <c r="A164" s="7" t="s">
        <v>153</v>
      </c>
      <c r="B164" s="12">
        <v>1</v>
      </c>
      <c r="C164" s="13">
        <v>0.03</v>
      </c>
      <c r="D164" s="13">
        <v>0</v>
      </c>
      <c r="E164" s="13">
        <v>0</v>
      </c>
      <c r="F164" s="14">
        <v>0.7</v>
      </c>
      <c r="G164" s="4"/>
    </row>
    <row r="165" spans="1:7" ht="15" customHeight="1" x14ac:dyDescent="0.2">
      <c r="A165" s="7" t="s">
        <v>154</v>
      </c>
      <c r="B165" s="12">
        <v>1</v>
      </c>
      <c r="C165" s="13">
        <v>0.05</v>
      </c>
      <c r="D165" s="13">
        <v>0</v>
      </c>
      <c r="E165" s="13">
        <v>0</v>
      </c>
      <c r="F165" s="14">
        <v>0.25</v>
      </c>
      <c r="G165" s="4"/>
    </row>
    <row r="166" spans="1:7" ht="15" customHeight="1" x14ac:dyDescent="0.2">
      <c r="A166" s="7" t="s">
        <v>155</v>
      </c>
      <c r="B166" s="12">
        <v>2</v>
      </c>
      <c r="C166" s="13">
        <v>0.06</v>
      </c>
      <c r="D166" s="13">
        <v>0.06</v>
      </c>
      <c r="E166" s="13">
        <v>0</v>
      </c>
      <c r="F166" s="14">
        <v>0</v>
      </c>
      <c r="G166" s="4"/>
    </row>
    <row r="167" spans="1:7" ht="15" customHeight="1" x14ac:dyDescent="0.2">
      <c r="A167" s="7" t="s">
        <v>156</v>
      </c>
      <c r="B167" s="9">
        <v>42</v>
      </c>
      <c r="C167" s="10">
        <v>55.380000000000017</v>
      </c>
      <c r="D167" s="10">
        <v>5.8950000000000005</v>
      </c>
      <c r="E167" s="10">
        <v>0</v>
      </c>
      <c r="F167" s="11">
        <v>807.51</v>
      </c>
      <c r="G167" s="4"/>
    </row>
    <row r="168" spans="1:7" ht="15" customHeight="1" x14ac:dyDescent="0.2">
      <c r="A168" s="7" t="s">
        <v>157</v>
      </c>
      <c r="B168" s="12">
        <v>23</v>
      </c>
      <c r="C168" s="13">
        <v>47.95</v>
      </c>
      <c r="D168" s="13">
        <v>3.7050000000000014</v>
      </c>
      <c r="E168" s="13">
        <v>0</v>
      </c>
      <c r="F168" s="14">
        <v>737.67</v>
      </c>
      <c r="G168" s="4"/>
    </row>
    <row r="169" spans="1:7" ht="15" customHeight="1" x14ac:dyDescent="0.2">
      <c r="A169" s="7" t="s">
        <v>158</v>
      </c>
      <c r="B169" s="12">
        <v>2</v>
      </c>
      <c r="C169" s="13">
        <v>0.06</v>
      </c>
      <c r="D169" s="13">
        <v>0</v>
      </c>
      <c r="E169" s="13">
        <v>0</v>
      </c>
      <c r="F169" s="14">
        <v>1.6</v>
      </c>
      <c r="G169" s="4"/>
    </row>
    <row r="170" spans="1:7" ht="15" customHeight="1" x14ac:dyDescent="0.2">
      <c r="A170" s="7" t="s">
        <v>159</v>
      </c>
      <c r="B170" s="12">
        <v>1</v>
      </c>
      <c r="C170" s="13">
        <v>0.5</v>
      </c>
      <c r="D170" s="13">
        <v>0.4</v>
      </c>
      <c r="E170" s="13">
        <v>0</v>
      </c>
      <c r="F170" s="14">
        <v>3</v>
      </c>
      <c r="G170" s="4"/>
    </row>
    <row r="171" spans="1:7" ht="15" customHeight="1" x14ac:dyDescent="0.2">
      <c r="A171" s="7" t="s">
        <v>160</v>
      </c>
      <c r="B171" s="12">
        <v>9</v>
      </c>
      <c r="C171" s="13">
        <v>5.4700000000000006</v>
      </c>
      <c r="D171" s="13">
        <v>1.79</v>
      </c>
      <c r="E171" s="13">
        <v>0</v>
      </c>
      <c r="F171" s="14">
        <v>55.75</v>
      </c>
      <c r="G171" s="4"/>
    </row>
    <row r="172" spans="1:7" ht="15" customHeight="1" x14ac:dyDescent="0.2">
      <c r="A172" s="7" t="s">
        <v>161</v>
      </c>
      <c r="B172" s="12">
        <v>7</v>
      </c>
      <c r="C172" s="13">
        <v>1.4000000000000001</v>
      </c>
      <c r="D172" s="13">
        <v>0</v>
      </c>
      <c r="E172" s="13">
        <v>0</v>
      </c>
      <c r="F172" s="14">
        <v>9.49</v>
      </c>
      <c r="G172" s="4"/>
    </row>
    <row r="173" spans="1:7" ht="21" customHeight="1" x14ac:dyDescent="0.2">
      <c r="A173" s="7" t="s">
        <v>7</v>
      </c>
      <c r="B173" s="9">
        <f>SUM(B174+B177+B182)</f>
        <v>13</v>
      </c>
      <c r="C173" s="10">
        <f>SUM(C174+C177+C182)</f>
        <v>21.639999999999997</v>
      </c>
      <c r="D173" s="10">
        <f t="shared" ref="D173:F173" si="3">SUM(D174+D177+D182)</f>
        <v>0.13500000000000001</v>
      </c>
      <c r="E173" s="10">
        <f t="shared" si="3"/>
        <v>0</v>
      </c>
      <c r="F173" s="11">
        <f t="shared" si="3"/>
        <v>683.2299999999999</v>
      </c>
      <c r="G173" s="4"/>
    </row>
    <row r="174" spans="1:7" ht="15" customHeight="1" x14ac:dyDescent="0.2">
      <c r="A174" s="7" t="s">
        <v>162</v>
      </c>
      <c r="B174" s="9">
        <v>3</v>
      </c>
      <c r="C174" s="10">
        <v>0.97000000000000008</v>
      </c>
      <c r="D174" s="10">
        <v>2.5000000000000005E-2</v>
      </c>
      <c r="E174" s="10">
        <v>0</v>
      </c>
      <c r="F174" s="11">
        <v>21.1</v>
      </c>
      <c r="G174" s="4"/>
    </row>
    <row r="175" spans="1:7" ht="15" customHeight="1" x14ac:dyDescent="0.2">
      <c r="A175" s="7" t="s">
        <v>163</v>
      </c>
      <c r="B175" s="12">
        <v>2</v>
      </c>
      <c r="C175" s="13">
        <v>0.92</v>
      </c>
      <c r="D175" s="13">
        <v>0</v>
      </c>
      <c r="E175" s="13">
        <v>0</v>
      </c>
      <c r="F175" s="14">
        <v>20.900000000000002</v>
      </c>
      <c r="G175" s="4"/>
    </row>
    <row r="176" spans="1:7" ht="15" customHeight="1" x14ac:dyDescent="0.2">
      <c r="A176" s="7" t="s">
        <v>164</v>
      </c>
      <c r="B176" s="12">
        <v>1</v>
      </c>
      <c r="C176" s="13">
        <v>0.05</v>
      </c>
      <c r="D176" s="13">
        <v>2.5000000000000001E-2</v>
      </c>
      <c r="E176" s="13">
        <v>0</v>
      </c>
      <c r="F176" s="14">
        <v>0.2</v>
      </c>
      <c r="G176" s="4"/>
    </row>
    <row r="177" spans="1:7" ht="15" customHeight="1" x14ac:dyDescent="0.2">
      <c r="A177" s="7" t="s">
        <v>165</v>
      </c>
      <c r="B177" s="9">
        <v>6</v>
      </c>
      <c r="C177" s="10">
        <v>20.529999999999998</v>
      </c>
      <c r="D177" s="10">
        <v>0.03</v>
      </c>
      <c r="E177" s="10">
        <v>0</v>
      </c>
      <c r="F177" s="11">
        <v>662.07999999999993</v>
      </c>
      <c r="G177" s="4"/>
    </row>
    <row r="178" spans="1:7" ht="15" customHeight="1" x14ac:dyDescent="0.2">
      <c r="A178" s="7" t="s">
        <v>166</v>
      </c>
      <c r="B178" s="12">
        <v>1</v>
      </c>
      <c r="C178" s="13">
        <v>0.13</v>
      </c>
      <c r="D178" s="13">
        <v>0</v>
      </c>
      <c r="E178" s="13">
        <v>0</v>
      </c>
      <c r="F178" s="14">
        <v>0.03</v>
      </c>
      <c r="G178" s="4"/>
    </row>
    <row r="179" spans="1:7" ht="15" customHeight="1" x14ac:dyDescent="0.2">
      <c r="A179" s="7" t="s">
        <v>167</v>
      </c>
      <c r="B179" s="12">
        <v>1</v>
      </c>
      <c r="C179" s="13">
        <v>20</v>
      </c>
      <c r="D179" s="13">
        <v>0</v>
      </c>
      <c r="E179" s="13">
        <v>0</v>
      </c>
      <c r="F179" s="14">
        <v>660</v>
      </c>
      <c r="G179" s="4"/>
    </row>
    <row r="180" spans="1:7" ht="15" customHeight="1" x14ac:dyDescent="0.2">
      <c r="A180" s="7" t="s">
        <v>168</v>
      </c>
      <c r="B180" s="12">
        <v>1</v>
      </c>
      <c r="C180" s="13">
        <v>0.13</v>
      </c>
      <c r="D180" s="13">
        <v>0</v>
      </c>
      <c r="E180" s="13">
        <v>0</v>
      </c>
      <c r="F180" s="14">
        <v>1</v>
      </c>
      <c r="G180" s="4"/>
    </row>
    <row r="181" spans="1:7" ht="15" customHeight="1" x14ac:dyDescent="0.2">
      <c r="A181" s="7" t="s">
        <v>169</v>
      </c>
      <c r="B181" s="12">
        <v>3</v>
      </c>
      <c r="C181" s="13">
        <v>0.27</v>
      </c>
      <c r="D181" s="13">
        <v>0.03</v>
      </c>
      <c r="E181" s="13">
        <v>0</v>
      </c>
      <c r="F181" s="14">
        <v>1.0499999999999998</v>
      </c>
      <c r="G181" s="4"/>
    </row>
    <row r="182" spans="1:7" ht="15" customHeight="1" x14ac:dyDescent="0.2">
      <c r="A182" s="7" t="s">
        <v>170</v>
      </c>
      <c r="B182" s="9">
        <v>4</v>
      </c>
      <c r="C182" s="10">
        <v>0.14000000000000001</v>
      </c>
      <c r="D182" s="10">
        <v>0.08</v>
      </c>
      <c r="E182" s="10">
        <v>0</v>
      </c>
      <c r="F182" s="11">
        <v>5.000000000000001E-2</v>
      </c>
      <c r="G182" s="4"/>
    </row>
    <row r="183" spans="1:7" ht="15" customHeight="1" x14ac:dyDescent="0.2">
      <c r="A183" s="7" t="s">
        <v>171</v>
      </c>
      <c r="B183" s="12">
        <v>1</v>
      </c>
      <c r="C183" s="13">
        <v>0.03</v>
      </c>
      <c r="D183" s="13">
        <v>0.03</v>
      </c>
      <c r="E183" s="13">
        <v>0</v>
      </c>
      <c r="F183" s="14">
        <v>0</v>
      </c>
      <c r="G183" s="4"/>
    </row>
    <row r="184" spans="1:7" ht="15" customHeight="1" x14ac:dyDescent="0.2">
      <c r="A184" s="7" t="s">
        <v>172</v>
      </c>
      <c r="B184" s="12">
        <v>1</v>
      </c>
      <c r="C184" s="13">
        <v>0.05</v>
      </c>
      <c r="D184" s="13">
        <v>0.05</v>
      </c>
      <c r="E184" s="13">
        <v>0</v>
      </c>
      <c r="F184" s="14">
        <v>0</v>
      </c>
      <c r="G184" s="4"/>
    </row>
    <row r="185" spans="1:7" ht="15" customHeight="1" x14ac:dyDescent="0.2">
      <c r="A185" s="7" t="s">
        <v>173</v>
      </c>
      <c r="B185" s="12">
        <v>1</v>
      </c>
      <c r="C185" s="13">
        <v>0.03</v>
      </c>
      <c r="D185" s="13">
        <v>0</v>
      </c>
      <c r="E185" s="13">
        <v>0</v>
      </c>
      <c r="F185" s="14">
        <v>0</v>
      </c>
      <c r="G185" s="4"/>
    </row>
    <row r="186" spans="1:7" ht="15" customHeight="1" x14ac:dyDescent="0.2">
      <c r="A186" s="7" t="s">
        <v>174</v>
      </c>
      <c r="B186" s="12">
        <v>1</v>
      </c>
      <c r="C186" s="13">
        <v>0.03</v>
      </c>
      <c r="D186" s="13">
        <v>0</v>
      </c>
      <c r="E186" s="13">
        <v>0</v>
      </c>
      <c r="F186" s="14">
        <v>0.05</v>
      </c>
      <c r="G186" s="4"/>
    </row>
    <row r="187" spans="1:7" ht="21" customHeight="1" x14ac:dyDescent="0.2">
      <c r="A187" s="7" t="s">
        <v>8</v>
      </c>
      <c r="B187" s="9">
        <f>SUM(B188+B196+B204+B209+B212)</f>
        <v>327</v>
      </c>
      <c r="C187" s="10">
        <f>SUM(C188+C196+C204+C209+C212)</f>
        <v>288.83999999999992</v>
      </c>
      <c r="D187" s="10">
        <f>SUM(D188+D196+D204+D209+D212)</f>
        <v>27.931318294794298</v>
      </c>
      <c r="E187" s="10">
        <f>SUM(E188+E196+E204+E209+E212)</f>
        <v>3.0000000000000016E-2</v>
      </c>
      <c r="F187" s="11">
        <f>SUM(F188+F196+F204+F209+F212)</f>
        <v>1580.1</v>
      </c>
      <c r="G187" s="4"/>
    </row>
    <row r="188" spans="1:7" ht="15" customHeight="1" x14ac:dyDescent="0.2">
      <c r="A188" s="7" t="s">
        <v>175</v>
      </c>
      <c r="B188" s="9">
        <v>226</v>
      </c>
      <c r="C188" s="10">
        <v>240.76999999999987</v>
      </c>
      <c r="D188" s="10">
        <v>22.943279079108024</v>
      </c>
      <c r="E188" s="10">
        <v>0</v>
      </c>
      <c r="F188" s="11">
        <v>1336.45</v>
      </c>
      <c r="G188" s="4"/>
    </row>
    <row r="189" spans="1:7" ht="15" customHeight="1" x14ac:dyDescent="0.2">
      <c r="A189" s="7" t="s">
        <v>391</v>
      </c>
      <c r="B189" s="12">
        <v>8</v>
      </c>
      <c r="C189" s="13">
        <v>2.9900000000000007</v>
      </c>
      <c r="D189" s="13">
        <v>0.11000000000000001</v>
      </c>
      <c r="E189" s="13">
        <v>0</v>
      </c>
      <c r="F189" s="14">
        <v>22.09</v>
      </c>
      <c r="G189" s="4"/>
    </row>
    <row r="190" spans="1:7" ht="15" customHeight="1" x14ac:dyDescent="0.2">
      <c r="A190" s="7" t="s">
        <v>176</v>
      </c>
      <c r="B190" s="12">
        <v>89</v>
      </c>
      <c r="C190" s="13">
        <v>131.12</v>
      </c>
      <c r="D190" s="13">
        <v>14.607776739926743</v>
      </c>
      <c r="E190" s="13">
        <v>0</v>
      </c>
      <c r="F190" s="14">
        <v>580.22</v>
      </c>
      <c r="G190" s="4"/>
    </row>
    <row r="191" spans="1:7" ht="15" customHeight="1" x14ac:dyDescent="0.2">
      <c r="A191" s="7" t="s">
        <v>177</v>
      </c>
      <c r="B191" s="12">
        <v>2</v>
      </c>
      <c r="C191" s="13">
        <v>0.39</v>
      </c>
      <c r="D191" s="13">
        <v>0</v>
      </c>
      <c r="E191" s="13">
        <v>0</v>
      </c>
      <c r="F191" s="14">
        <v>7.5</v>
      </c>
      <c r="G191" s="4"/>
    </row>
    <row r="192" spans="1:7" ht="15" customHeight="1" x14ac:dyDescent="0.2">
      <c r="A192" s="7" t="s">
        <v>178</v>
      </c>
      <c r="B192" s="12">
        <v>11</v>
      </c>
      <c r="C192" s="13">
        <v>3.98</v>
      </c>
      <c r="D192" s="13">
        <v>0</v>
      </c>
      <c r="E192" s="13">
        <v>0</v>
      </c>
      <c r="F192" s="14">
        <v>21.770000000000003</v>
      </c>
      <c r="G192" s="4"/>
    </row>
    <row r="193" spans="1:7" ht="15" customHeight="1" x14ac:dyDescent="0.2">
      <c r="A193" s="7" t="s">
        <v>179</v>
      </c>
      <c r="B193" s="12">
        <v>13</v>
      </c>
      <c r="C193" s="13">
        <v>11.04</v>
      </c>
      <c r="D193" s="13">
        <v>0.5233000000000001</v>
      </c>
      <c r="E193" s="13">
        <v>0</v>
      </c>
      <c r="F193" s="14">
        <v>37.03</v>
      </c>
      <c r="G193" s="4"/>
    </row>
    <row r="194" spans="1:7" ht="15" customHeight="1" x14ac:dyDescent="0.2">
      <c r="A194" s="7" t="s">
        <v>180</v>
      </c>
      <c r="B194" s="12">
        <v>25</v>
      </c>
      <c r="C194" s="13">
        <v>12.27</v>
      </c>
      <c r="D194" s="13">
        <v>0.44199999999999995</v>
      </c>
      <c r="E194" s="13">
        <v>0</v>
      </c>
      <c r="F194" s="14">
        <v>130.73999999999998</v>
      </c>
      <c r="G194" s="4"/>
    </row>
    <row r="195" spans="1:7" ht="15" customHeight="1" x14ac:dyDescent="0.2">
      <c r="A195" s="7" t="s">
        <v>181</v>
      </c>
      <c r="B195" s="12">
        <v>78</v>
      </c>
      <c r="C195" s="13">
        <v>78.98</v>
      </c>
      <c r="D195" s="13">
        <v>7.2602023391812871</v>
      </c>
      <c r="E195" s="13">
        <v>0</v>
      </c>
      <c r="F195" s="14">
        <v>537.09999999999991</v>
      </c>
      <c r="G195" s="4"/>
    </row>
    <row r="196" spans="1:7" ht="15" customHeight="1" x14ac:dyDescent="0.2">
      <c r="A196" s="7" t="s">
        <v>182</v>
      </c>
      <c r="B196" s="9">
        <v>91</v>
      </c>
      <c r="C196" s="10">
        <v>46.890000000000022</v>
      </c>
      <c r="D196" s="10">
        <v>4.2880392156862746</v>
      </c>
      <c r="E196" s="10">
        <v>3.0000000000000016E-2</v>
      </c>
      <c r="F196" s="11">
        <v>242.26999999999992</v>
      </c>
      <c r="G196" s="4"/>
    </row>
    <row r="197" spans="1:7" ht="15" customHeight="1" x14ac:dyDescent="0.2">
      <c r="A197" s="7" t="s">
        <v>392</v>
      </c>
      <c r="B197" s="12">
        <v>11</v>
      </c>
      <c r="C197" s="13">
        <v>1.3900000000000001</v>
      </c>
      <c r="D197" s="13">
        <v>0.75899999999999979</v>
      </c>
      <c r="E197" s="13">
        <v>0</v>
      </c>
      <c r="F197" s="14">
        <v>6.82</v>
      </c>
      <c r="G197" s="4"/>
    </row>
    <row r="198" spans="1:7" ht="15" customHeight="1" x14ac:dyDescent="0.2">
      <c r="A198" s="7" t="s">
        <v>183</v>
      </c>
      <c r="B198" s="12">
        <v>4</v>
      </c>
      <c r="C198" s="13">
        <v>0.89</v>
      </c>
      <c r="D198" s="13">
        <v>0</v>
      </c>
      <c r="E198" s="13">
        <v>0</v>
      </c>
      <c r="F198" s="14">
        <v>3.85</v>
      </c>
      <c r="G198" s="4"/>
    </row>
    <row r="199" spans="1:7" ht="15" customHeight="1" x14ac:dyDescent="0.2">
      <c r="A199" s="7" t="s">
        <v>184</v>
      </c>
      <c r="B199" s="12">
        <v>6</v>
      </c>
      <c r="C199" s="13">
        <v>2.1899999999999995</v>
      </c>
      <c r="D199" s="13">
        <v>0.94600000000000006</v>
      </c>
      <c r="E199" s="13">
        <v>0</v>
      </c>
      <c r="F199" s="14">
        <v>1.4700000000000002</v>
      </c>
      <c r="G199" s="4"/>
    </row>
    <row r="200" spans="1:7" ht="15" customHeight="1" x14ac:dyDescent="0.2">
      <c r="A200" s="7" t="s">
        <v>185</v>
      </c>
      <c r="B200" s="12">
        <v>22</v>
      </c>
      <c r="C200" s="13">
        <v>5.7399999999999993</v>
      </c>
      <c r="D200" s="13">
        <v>0.44649999999999995</v>
      </c>
      <c r="E200" s="13">
        <v>0</v>
      </c>
      <c r="F200" s="14">
        <v>25.740000000000009</v>
      </c>
      <c r="G200" s="4"/>
    </row>
    <row r="201" spans="1:7" ht="15" customHeight="1" x14ac:dyDescent="0.2">
      <c r="A201" s="7" t="s">
        <v>186</v>
      </c>
      <c r="B201" s="12">
        <v>2</v>
      </c>
      <c r="C201" s="13">
        <v>0.14000000000000001</v>
      </c>
      <c r="D201" s="13">
        <v>0.03</v>
      </c>
      <c r="E201" s="13">
        <v>0.03</v>
      </c>
      <c r="F201" s="14">
        <v>0.45</v>
      </c>
      <c r="G201" s="4"/>
    </row>
    <row r="202" spans="1:7" ht="15" customHeight="1" x14ac:dyDescent="0.2">
      <c r="A202" s="7" t="s">
        <v>187</v>
      </c>
      <c r="B202" s="12">
        <v>8</v>
      </c>
      <c r="C202" s="13">
        <v>3.16</v>
      </c>
      <c r="D202" s="13">
        <v>1.0307058823529411</v>
      </c>
      <c r="E202" s="13">
        <v>0</v>
      </c>
      <c r="F202" s="14">
        <v>5.1999999999999993</v>
      </c>
      <c r="G202" s="4"/>
    </row>
    <row r="203" spans="1:7" ht="15" customHeight="1" x14ac:dyDescent="0.2">
      <c r="A203" s="7" t="s">
        <v>188</v>
      </c>
      <c r="B203" s="12">
        <v>38</v>
      </c>
      <c r="C203" s="13">
        <v>33.379999999999995</v>
      </c>
      <c r="D203" s="13">
        <v>1.0758333333333341</v>
      </c>
      <c r="E203" s="13">
        <v>0</v>
      </c>
      <c r="F203" s="14">
        <v>198.73999999999998</v>
      </c>
      <c r="G203" s="4"/>
    </row>
    <row r="204" spans="1:7" ht="15" customHeight="1" x14ac:dyDescent="0.2">
      <c r="A204" s="7" t="s">
        <v>189</v>
      </c>
      <c r="B204" s="9">
        <v>7</v>
      </c>
      <c r="C204" s="10">
        <v>1.0099999999999998</v>
      </c>
      <c r="D204" s="10">
        <v>0.59000000000000008</v>
      </c>
      <c r="E204" s="10">
        <v>0</v>
      </c>
      <c r="F204" s="11">
        <v>1.3</v>
      </c>
      <c r="G204" s="4"/>
    </row>
    <row r="205" spans="1:7" ht="15" customHeight="1" x14ac:dyDescent="0.2">
      <c r="A205" s="7" t="s">
        <v>393</v>
      </c>
      <c r="B205" s="12">
        <v>2</v>
      </c>
      <c r="C205" s="13">
        <v>0.08</v>
      </c>
      <c r="D205" s="13">
        <v>0.03</v>
      </c>
      <c r="E205" s="13">
        <v>0</v>
      </c>
      <c r="F205" s="14">
        <v>0.2</v>
      </c>
      <c r="G205" s="4"/>
    </row>
    <row r="206" spans="1:7" ht="15" customHeight="1" x14ac:dyDescent="0.2">
      <c r="A206" s="7" t="s">
        <v>190</v>
      </c>
      <c r="B206" s="12">
        <v>2</v>
      </c>
      <c r="C206" s="13">
        <v>0.39</v>
      </c>
      <c r="D206" s="13">
        <v>0.13</v>
      </c>
      <c r="E206" s="13">
        <v>0</v>
      </c>
      <c r="F206" s="14">
        <v>0.8</v>
      </c>
      <c r="G206" s="4"/>
    </row>
    <row r="207" spans="1:7" ht="15" customHeight="1" x14ac:dyDescent="0.2">
      <c r="A207" s="7" t="s">
        <v>191</v>
      </c>
      <c r="B207" s="12">
        <v>1</v>
      </c>
      <c r="C207" s="13">
        <v>0.11</v>
      </c>
      <c r="D207" s="13">
        <v>0.11</v>
      </c>
      <c r="E207" s="13">
        <v>0</v>
      </c>
      <c r="F207" s="14">
        <v>0</v>
      </c>
      <c r="G207" s="4"/>
    </row>
    <row r="208" spans="1:7" ht="15" customHeight="1" x14ac:dyDescent="0.2">
      <c r="A208" s="7" t="s">
        <v>192</v>
      </c>
      <c r="B208" s="12">
        <v>2</v>
      </c>
      <c r="C208" s="13">
        <v>0.43</v>
      </c>
      <c r="D208" s="13">
        <v>0.32</v>
      </c>
      <c r="E208" s="13">
        <v>0</v>
      </c>
      <c r="F208" s="14">
        <v>0.3</v>
      </c>
      <c r="G208" s="4"/>
    </row>
    <row r="209" spans="1:7" ht="15" customHeight="1" x14ac:dyDescent="0.2">
      <c r="A209" s="7" t="s">
        <v>193</v>
      </c>
      <c r="B209" s="9">
        <v>2</v>
      </c>
      <c r="C209" s="10">
        <v>0.06</v>
      </c>
      <c r="D209" s="10">
        <v>0</v>
      </c>
      <c r="E209" s="10">
        <v>0</v>
      </c>
      <c r="F209" s="11">
        <v>0.08</v>
      </c>
      <c r="G209" s="4"/>
    </row>
    <row r="210" spans="1:7" ht="15" customHeight="1" x14ac:dyDescent="0.2">
      <c r="A210" s="7" t="s">
        <v>394</v>
      </c>
      <c r="B210" s="12">
        <v>1</v>
      </c>
      <c r="C210" s="13">
        <v>0.05</v>
      </c>
      <c r="D210" s="13">
        <v>0</v>
      </c>
      <c r="E210" s="13">
        <v>0</v>
      </c>
      <c r="F210" s="14">
        <v>0.05</v>
      </c>
      <c r="G210" s="4"/>
    </row>
    <row r="211" spans="1:7" ht="15" customHeight="1" x14ac:dyDescent="0.2">
      <c r="A211" s="7" t="s">
        <v>194</v>
      </c>
      <c r="B211" s="12">
        <v>1</v>
      </c>
      <c r="C211" s="13">
        <v>0.01</v>
      </c>
      <c r="D211" s="13">
        <v>0</v>
      </c>
      <c r="E211" s="13">
        <v>0</v>
      </c>
      <c r="F211" s="14">
        <v>0.03</v>
      </c>
      <c r="G211" s="4"/>
    </row>
    <row r="212" spans="1:7" ht="15" customHeight="1" x14ac:dyDescent="0.2">
      <c r="A212" s="7" t="s">
        <v>195</v>
      </c>
      <c r="B212" s="9">
        <v>1</v>
      </c>
      <c r="C212" s="10">
        <v>0.11</v>
      </c>
      <c r="D212" s="10">
        <v>0.11</v>
      </c>
      <c r="E212" s="10">
        <v>0</v>
      </c>
      <c r="F212" s="11">
        <v>0</v>
      </c>
      <c r="G212" s="4"/>
    </row>
    <row r="213" spans="1:7" ht="15" customHeight="1" x14ac:dyDescent="0.2">
      <c r="A213" s="7" t="s">
        <v>196</v>
      </c>
      <c r="B213" s="12">
        <v>1</v>
      </c>
      <c r="C213" s="13">
        <v>0.11</v>
      </c>
      <c r="D213" s="13">
        <v>0.11</v>
      </c>
      <c r="E213" s="13">
        <v>0</v>
      </c>
      <c r="F213" s="14">
        <v>0</v>
      </c>
      <c r="G213" s="4"/>
    </row>
    <row r="214" spans="1:7" ht="21" customHeight="1" x14ac:dyDescent="0.2">
      <c r="A214" s="7" t="s">
        <v>9</v>
      </c>
      <c r="B214" s="9">
        <f>SUM(B215+B218+B221+B225+B235+B237)</f>
        <v>25</v>
      </c>
      <c r="C214" s="10">
        <f>SUM(C215+C218+C221+C225+C235+C237)</f>
        <v>6.9518157890000003</v>
      </c>
      <c r="D214" s="10">
        <f t="shared" ref="D214:F214" si="4">SUM(D215+D218+D221+D225+D235+D237)</f>
        <v>0.55051578900000009</v>
      </c>
      <c r="E214" s="10">
        <f t="shared" si="4"/>
        <v>0</v>
      </c>
      <c r="F214" s="11">
        <f t="shared" si="4"/>
        <v>49.082000000000008</v>
      </c>
      <c r="G214" s="4"/>
    </row>
    <row r="215" spans="1:7" ht="15" customHeight="1" x14ac:dyDescent="0.2">
      <c r="A215" s="7" t="s">
        <v>197</v>
      </c>
      <c r="B215" s="9">
        <v>3</v>
      </c>
      <c r="C215" s="10">
        <v>8.1315788999999999E-2</v>
      </c>
      <c r="D215" s="10">
        <v>3.1315789000000004E-2</v>
      </c>
      <c r="E215" s="10">
        <v>0</v>
      </c>
      <c r="F215" s="11">
        <v>0.25</v>
      </c>
      <c r="G215" s="4"/>
    </row>
    <row r="216" spans="1:7" ht="15" customHeight="1" x14ac:dyDescent="0.2">
      <c r="A216" s="7" t="s">
        <v>198</v>
      </c>
      <c r="B216" s="12">
        <v>2</v>
      </c>
      <c r="C216" s="13">
        <v>5.1315789000000001E-2</v>
      </c>
      <c r="D216" s="13">
        <v>1.3157889999999997E-3</v>
      </c>
      <c r="E216" s="13">
        <v>0</v>
      </c>
      <c r="F216" s="14">
        <v>0.25</v>
      </c>
      <c r="G216" s="4"/>
    </row>
    <row r="217" spans="1:7" ht="15" customHeight="1" x14ac:dyDescent="0.2">
      <c r="A217" s="7" t="s">
        <v>199</v>
      </c>
      <c r="B217" s="12">
        <v>1</v>
      </c>
      <c r="C217" s="13">
        <v>0.03</v>
      </c>
      <c r="D217" s="13">
        <v>0.03</v>
      </c>
      <c r="E217" s="13">
        <v>0</v>
      </c>
      <c r="F217" s="14">
        <v>0</v>
      </c>
      <c r="G217" s="4"/>
    </row>
    <row r="218" spans="1:7" ht="15" customHeight="1" x14ac:dyDescent="0.2">
      <c r="A218" s="7" t="s">
        <v>200</v>
      </c>
      <c r="B218" s="9">
        <v>2</v>
      </c>
      <c r="C218" s="10">
        <v>0.67</v>
      </c>
      <c r="D218" s="10">
        <v>0</v>
      </c>
      <c r="E218" s="10">
        <v>0</v>
      </c>
      <c r="F218" s="11">
        <v>2.0019999999999998</v>
      </c>
      <c r="G218" s="4"/>
    </row>
    <row r="219" spans="1:7" ht="15" customHeight="1" x14ac:dyDescent="0.2">
      <c r="A219" s="7" t="s">
        <v>201</v>
      </c>
      <c r="B219" s="12">
        <v>1</v>
      </c>
      <c r="C219" s="13">
        <v>0.01</v>
      </c>
      <c r="D219" s="13">
        <v>0</v>
      </c>
      <c r="E219" s="13">
        <v>0</v>
      </c>
      <c r="F219" s="14">
        <v>2E-3</v>
      </c>
      <c r="G219" s="4"/>
    </row>
    <row r="220" spans="1:7" ht="15" customHeight="1" x14ac:dyDescent="0.2">
      <c r="A220" s="7" t="s">
        <v>202</v>
      </c>
      <c r="B220" s="12">
        <v>1</v>
      </c>
      <c r="C220" s="13">
        <v>0.66</v>
      </c>
      <c r="D220" s="13">
        <v>0</v>
      </c>
      <c r="E220" s="13">
        <v>0</v>
      </c>
      <c r="F220" s="14">
        <v>2</v>
      </c>
      <c r="G220" s="4"/>
    </row>
    <row r="221" spans="1:7" ht="15" customHeight="1" x14ac:dyDescent="0.2">
      <c r="A221" s="7" t="s">
        <v>203</v>
      </c>
      <c r="B221" s="9">
        <v>3</v>
      </c>
      <c r="C221" s="10">
        <v>0.83999999999999986</v>
      </c>
      <c r="D221" s="10">
        <v>0.13</v>
      </c>
      <c r="E221" s="10">
        <v>0</v>
      </c>
      <c r="F221" s="11">
        <v>6.5000000000000009</v>
      </c>
      <c r="G221" s="4"/>
    </row>
    <row r="222" spans="1:7" ht="15" customHeight="1" x14ac:dyDescent="0.2">
      <c r="A222" s="7" t="s">
        <v>204</v>
      </c>
      <c r="B222" s="12">
        <v>1</v>
      </c>
      <c r="C222" s="13">
        <v>0.13</v>
      </c>
      <c r="D222" s="13">
        <v>0.13</v>
      </c>
      <c r="E222" s="13">
        <v>0</v>
      </c>
      <c r="F222" s="14">
        <v>0</v>
      </c>
      <c r="G222" s="4"/>
    </row>
    <row r="223" spans="1:7" ht="15" customHeight="1" x14ac:dyDescent="0.2">
      <c r="A223" s="7" t="s">
        <v>196</v>
      </c>
      <c r="B223" s="12">
        <v>1</v>
      </c>
      <c r="C223" s="13">
        <v>0.5</v>
      </c>
      <c r="D223" s="13">
        <v>0</v>
      </c>
      <c r="E223" s="13">
        <v>0</v>
      </c>
      <c r="F223" s="14">
        <v>5</v>
      </c>
      <c r="G223" s="4"/>
    </row>
    <row r="224" spans="1:7" ht="15" customHeight="1" x14ac:dyDescent="0.2">
      <c r="A224" s="7" t="s">
        <v>205</v>
      </c>
      <c r="B224" s="12">
        <v>1</v>
      </c>
      <c r="C224" s="13">
        <v>0.21</v>
      </c>
      <c r="D224" s="13">
        <v>0</v>
      </c>
      <c r="E224" s="13">
        <v>0</v>
      </c>
      <c r="F224" s="14">
        <v>1.5</v>
      </c>
      <c r="G224" s="4"/>
    </row>
    <row r="225" spans="1:7" ht="15" customHeight="1" x14ac:dyDescent="0.2">
      <c r="A225" s="7" t="s">
        <v>206</v>
      </c>
      <c r="B225" s="9">
        <v>14</v>
      </c>
      <c r="C225" s="10">
        <v>5.2700000000000005</v>
      </c>
      <c r="D225" s="10">
        <v>0.38920000000000005</v>
      </c>
      <c r="E225" s="10">
        <v>0</v>
      </c>
      <c r="F225" s="11">
        <v>39.630000000000003</v>
      </c>
      <c r="G225" s="4"/>
    </row>
    <row r="226" spans="1:7" ht="15" customHeight="1" x14ac:dyDescent="0.2">
      <c r="A226" s="7" t="s">
        <v>207</v>
      </c>
      <c r="B226" s="12">
        <v>1</v>
      </c>
      <c r="C226" s="13">
        <v>0.16</v>
      </c>
      <c r="D226" s="13">
        <v>0</v>
      </c>
      <c r="E226" s="13">
        <v>0</v>
      </c>
      <c r="F226" s="14">
        <v>1.5</v>
      </c>
      <c r="G226" s="4"/>
    </row>
    <row r="227" spans="1:7" ht="15" customHeight="1" x14ac:dyDescent="0.2">
      <c r="A227" s="7" t="s">
        <v>208</v>
      </c>
      <c r="B227" s="12">
        <v>2</v>
      </c>
      <c r="C227" s="13">
        <v>0.85000000000000009</v>
      </c>
      <c r="D227" s="13">
        <v>0</v>
      </c>
      <c r="E227" s="13">
        <v>0</v>
      </c>
      <c r="F227" s="14">
        <v>1.35</v>
      </c>
      <c r="G227" s="4"/>
    </row>
    <row r="228" spans="1:7" ht="15" customHeight="1" x14ac:dyDescent="0.2">
      <c r="A228" s="7" t="s">
        <v>209</v>
      </c>
      <c r="B228" s="12">
        <v>4</v>
      </c>
      <c r="C228" s="13">
        <v>0.34</v>
      </c>
      <c r="D228" s="13">
        <v>0.08</v>
      </c>
      <c r="E228" s="13">
        <v>0</v>
      </c>
      <c r="F228" s="14">
        <v>1.9</v>
      </c>
      <c r="G228" s="4"/>
    </row>
    <row r="229" spans="1:7" ht="15" customHeight="1" x14ac:dyDescent="0.2">
      <c r="A229" s="7" t="s">
        <v>210</v>
      </c>
      <c r="B229" s="12">
        <v>1</v>
      </c>
      <c r="C229" s="13">
        <v>2</v>
      </c>
      <c r="D229" s="13">
        <v>0</v>
      </c>
      <c r="E229" s="13">
        <v>0</v>
      </c>
      <c r="F229" s="14">
        <v>0.15</v>
      </c>
      <c r="G229" s="4"/>
    </row>
    <row r="230" spans="1:7" ht="15" customHeight="1" x14ac:dyDescent="0.2">
      <c r="A230" s="7" t="s">
        <v>184</v>
      </c>
      <c r="B230" s="12">
        <v>1</v>
      </c>
      <c r="C230" s="13">
        <v>0.02</v>
      </c>
      <c r="D230" s="13">
        <v>0.02</v>
      </c>
      <c r="E230" s="13">
        <v>0</v>
      </c>
      <c r="F230" s="14">
        <v>0</v>
      </c>
      <c r="G230" s="4"/>
    </row>
    <row r="231" spans="1:7" ht="15" customHeight="1" x14ac:dyDescent="0.2">
      <c r="A231" s="7" t="s">
        <v>211</v>
      </c>
      <c r="B231" s="12">
        <v>1</v>
      </c>
      <c r="C231" s="13">
        <v>1.32</v>
      </c>
      <c r="D231" s="13">
        <v>7.9199999999999993E-2</v>
      </c>
      <c r="E231" s="13">
        <v>0</v>
      </c>
      <c r="F231" s="14">
        <v>33</v>
      </c>
      <c r="G231" s="4"/>
    </row>
    <row r="232" spans="1:7" ht="15" customHeight="1" x14ac:dyDescent="0.2">
      <c r="A232" s="7" t="s">
        <v>212</v>
      </c>
      <c r="B232" s="12">
        <v>2</v>
      </c>
      <c r="C232" s="13">
        <v>0.28999999999999998</v>
      </c>
      <c r="D232" s="13">
        <v>0.21</v>
      </c>
      <c r="E232" s="13">
        <v>0</v>
      </c>
      <c r="F232" s="14">
        <v>0.18</v>
      </c>
      <c r="G232" s="4"/>
    </row>
    <row r="233" spans="1:7" ht="15" customHeight="1" x14ac:dyDescent="0.2">
      <c r="A233" s="7" t="s">
        <v>213</v>
      </c>
      <c r="B233" s="12">
        <v>1</v>
      </c>
      <c r="C233" s="13">
        <v>0.03</v>
      </c>
      <c r="D233" s="13">
        <v>0</v>
      </c>
      <c r="E233" s="13">
        <v>0</v>
      </c>
      <c r="F233" s="14">
        <v>0.05</v>
      </c>
      <c r="G233" s="4"/>
    </row>
    <row r="234" spans="1:7" ht="15" customHeight="1" x14ac:dyDescent="0.2">
      <c r="A234" s="7" t="s">
        <v>214</v>
      </c>
      <c r="B234" s="12">
        <v>1</v>
      </c>
      <c r="C234" s="13">
        <v>0.26</v>
      </c>
      <c r="D234" s="13">
        <v>0</v>
      </c>
      <c r="E234" s="13">
        <v>0</v>
      </c>
      <c r="F234" s="14">
        <v>1.5</v>
      </c>
      <c r="G234" s="4"/>
    </row>
    <row r="235" spans="1:7" ht="15" customHeight="1" x14ac:dyDescent="0.2">
      <c r="A235" s="7" t="s">
        <v>215</v>
      </c>
      <c r="B235" s="9">
        <v>1</v>
      </c>
      <c r="C235" s="10">
        <v>5.0000000000000001E-4</v>
      </c>
      <c r="D235" s="10">
        <v>0</v>
      </c>
      <c r="E235" s="10">
        <v>0</v>
      </c>
      <c r="F235" s="11">
        <v>0.5</v>
      </c>
      <c r="G235" s="4"/>
    </row>
    <row r="236" spans="1:7" ht="15" customHeight="1" x14ac:dyDescent="0.2">
      <c r="A236" s="7" t="s">
        <v>395</v>
      </c>
      <c r="B236" s="12">
        <v>1</v>
      </c>
      <c r="C236" s="13">
        <v>5.0000000000000001E-4</v>
      </c>
      <c r="D236" s="13">
        <v>0</v>
      </c>
      <c r="E236" s="13">
        <v>0</v>
      </c>
      <c r="F236" s="14">
        <v>0.5</v>
      </c>
      <c r="G236" s="4"/>
    </row>
    <row r="237" spans="1:7" ht="15" customHeight="1" x14ac:dyDescent="0.2">
      <c r="A237" s="7" t="s">
        <v>216</v>
      </c>
      <c r="B237" s="9">
        <v>2</v>
      </c>
      <c r="C237" s="10">
        <v>0.09</v>
      </c>
      <c r="D237" s="10">
        <v>0</v>
      </c>
      <c r="E237" s="10">
        <v>0</v>
      </c>
      <c r="F237" s="11">
        <v>0.2</v>
      </c>
      <c r="G237" s="4"/>
    </row>
    <row r="238" spans="1:7" ht="15" customHeight="1" x14ac:dyDescent="0.2">
      <c r="A238" s="7" t="s">
        <v>217</v>
      </c>
      <c r="B238" s="12">
        <v>2</v>
      </c>
      <c r="C238" s="13">
        <v>0.09</v>
      </c>
      <c r="D238" s="13">
        <v>0</v>
      </c>
      <c r="E238" s="13">
        <v>0</v>
      </c>
      <c r="F238" s="14">
        <v>0.2</v>
      </c>
      <c r="G238" s="4"/>
    </row>
    <row r="239" spans="1:7" ht="21" customHeight="1" x14ac:dyDescent="0.2">
      <c r="A239" s="7" t="s">
        <v>10</v>
      </c>
      <c r="B239" s="9">
        <f>SUM(B240+B245)</f>
        <v>79</v>
      </c>
      <c r="C239" s="10">
        <f>SUM(C240+C245)</f>
        <v>14.070526316</v>
      </c>
      <c r="D239" s="10">
        <f t="shared" ref="D239:F239" si="5">SUM(D240+D245)</f>
        <v>1.7007631580000007</v>
      </c>
      <c r="E239" s="10">
        <f t="shared" si="5"/>
        <v>0</v>
      </c>
      <c r="F239" s="11">
        <f t="shared" si="5"/>
        <v>141.20669999999998</v>
      </c>
      <c r="G239" s="4"/>
    </row>
    <row r="240" spans="1:7" ht="15" customHeight="1" x14ac:dyDescent="0.2">
      <c r="A240" s="7" t="s">
        <v>218</v>
      </c>
      <c r="B240" s="9">
        <v>13</v>
      </c>
      <c r="C240" s="10">
        <v>2.972105263</v>
      </c>
      <c r="D240" s="10">
        <v>0.11000000000000001</v>
      </c>
      <c r="E240" s="10">
        <v>0</v>
      </c>
      <c r="F240" s="11">
        <v>54.344999999999999</v>
      </c>
      <c r="G240" s="4"/>
    </row>
    <row r="241" spans="1:7" ht="15" customHeight="1" x14ac:dyDescent="0.2">
      <c r="A241" s="7" t="s">
        <v>419</v>
      </c>
      <c r="B241" s="12">
        <v>2</v>
      </c>
      <c r="C241" s="13">
        <v>2.105263E-3</v>
      </c>
      <c r="D241" s="13">
        <v>0</v>
      </c>
      <c r="E241" s="13">
        <v>0</v>
      </c>
      <c r="F241" s="14">
        <v>4.4999999999999998E-2</v>
      </c>
      <c r="G241" s="4"/>
    </row>
    <row r="242" spans="1:7" ht="15" customHeight="1" x14ac:dyDescent="0.2">
      <c r="A242" s="7" t="s">
        <v>219</v>
      </c>
      <c r="B242" s="12">
        <v>1</v>
      </c>
      <c r="C242" s="13">
        <v>0.39</v>
      </c>
      <c r="D242" s="13">
        <v>0</v>
      </c>
      <c r="E242" s="13">
        <v>0</v>
      </c>
      <c r="F242" s="14">
        <v>7.5</v>
      </c>
      <c r="G242" s="4"/>
    </row>
    <row r="243" spans="1:7" ht="15" customHeight="1" x14ac:dyDescent="0.2">
      <c r="A243" s="7" t="s">
        <v>410</v>
      </c>
      <c r="B243" s="12">
        <v>1</v>
      </c>
      <c r="C243" s="13">
        <v>0.79</v>
      </c>
      <c r="D243" s="13">
        <v>0</v>
      </c>
      <c r="E243" s="13">
        <v>0</v>
      </c>
      <c r="F243" s="14">
        <v>5</v>
      </c>
      <c r="G243" s="4"/>
    </row>
    <row r="244" spans="1:7" ht="15" customHeight="1" x14ac:dyDescent="0.2">
      <c r="A244" s="7" t="s">
        <v>220</v>
      </c>
      <c r="B244" s="12">
        <v>9</v>
      </c>
      <c r="C244" s="13">
        <v>1.79</v>
      </c>
      <c r="D244" s="13">
        <v>0.11</v>
      </c>
      <c r="E244" s="13">
        <v>0</v>
      </c>
      <c r="F244" s="14">
        <v>41.8</v>
      </c>
      <c r="G244" s="4"/>
    </row>
    <row r="245" spans="1:7" ht="15" customHeight="1" x14ac:dyDescent="0.2">
      <c r="A245" s="7" t="s">
        <v>221</v>
      </c>
      <c r="B245" s="9">
        <v>66</v>
      </c>
      <c r="C245" s="10">
        <v>11.098421053000001</v>
      </c>
      <c r="D245" s="10">
        <v>1.5907631580000006</v>
      </c>
      <c r="E245" s="10">
        <v>0</v>
      </c>
      <c r="F245" s="11">
        <v>86.861699999999985</v>
      </c>
      <c r="G245" s="4"/>
    </row>
    <row r="246" spans="1:7" ht="15" customHeight="1" x14ac:dyDescent="0.2">
      <c r="A246" s="7" t="s">
        <v>222</v>
      </c>
      <c r="B246" s="12">
        <v>3</v>
      </c>
      <c r="C246" s="13">
        <v>0.29026315800000002</v>
      </c>
      <c r="D246" s="13">
        <v>2.6315799999999999E-4</v>
      </c>
      <c r="E246" s="13">
        <v>0</v>
      </c>
      <c r="F246" s="14">
        <v>0.18</v>
      </c>
      <c r="G246" s="4"/>
    </row>
    <row r="247" spans="1:7" ht="15" customHeight="1" x14ac:dyDescent="0.2">
      <c r="A247" s="7" t="s">
        <v>118</v>
      </c>
      <c r="B247" s="12">
        <v>2</v>
      </c>
      <c r="C247" s="13">
        <v>0.24</v>
      </c>
      <c r="D247" s="13">
        <v>0</v>
      </c>
      <c r="E247" s="13">
        <v>0</v>
      </c>
      <c r="F247" s="14">
        <v>3.4000000000000004</v>
      </c>
      <c r="G247" s="4"/>
    </row>
    <row r="248" spans="1:7" ht="15" customHeight="1" x14ac:dyDescent="0.2">
      <c r="A248" s="7" t="s">
        <v>223</v>
      </c>
      <c r="B248" s="12">
        <v>2</v>
      </c>
      <c r="C248" s="13">
        <v>1.01</v>
      </c>
      <c r="D248" s="13">
        <v>0</v>
      </c>
      <c r="E248" s="13">
        <v>0</v>
      </c>
      <c r="F248" s="14">
        <v>25.05</v>
      </c>
      <c r="G248" s="4"/>
    </row>
    <row r="249" spans="1:7" ht="15" customHeight="1" x14ac:dyDescent="0.2">
      <c r="A249" s="7" t="s">
        <v>224</v>
      </c>
      <c r="B249" s="12">
        <v>11</v>
      </c>
      <c r="C249" s="13">
        <v>0.73000000000000009</v>
      </c>
      <c r="D249" s="13">
        <v>0.1066666666666667</v>
      </c>
      <c r="E249" s="13">
        <v>0</v>
      </c>
      <c r="F249" s="14">
        <v>4.6099999999999994</v>
      </c>
      <c r="G249" s="4"/>
    </row>
    <row r="250" spans="1:7" ht="15" customHeight="1" x14ac:dyDescent="0.2">
      <c r="A250" s="7" t="s">
        <v>225</v>
      </c>
      <c r="B250" s="12">
        <v>12</v>
      </c>
      <c r="C250" s="13">
        <v>1.9700000000000002</v>
      </c>
      <c r="D250" s="13">
        <v>0.13249999999999998</v>
      </c>
      <c r="E250" s="13">
        <v>0</v>
      </c>
      <c r="F250" s="14">
        <v>2.6749999999999998</v>
      </c>
      <c r="G250" s="4"/>
    </row>
    <row r="251" spans="1:7" ht="15" customHeight="1" x14ac:dyDescent="0.2">
      <c r="A251" s="7" t="s">
        <v>226</v>
      </c>
      <c r="B251" s="12">
        <v>10</v>
      </c>
      <c r="C251" s="13">
        <v>2.9499999999999997</v>
      </c>
      <c r="D251" s="13">
        <v>0.42583333333333351</v>
      </c>
      <c r="E251" s="13">
        <v>0</v>
      </c>
      <c r="F251" s="14">
        <v>44.36</v>
      </c>
      <c r="G251" s="4"/>
    </row>
    <row r="252" spans="1:7" ht="15" customHeight="1" x14ac:dyDescent="0.2">
      <c r="A252" s="7" t="s">
        <v>227</v>
      </c>
      <c r="B252" s="12">
        <v>2</v>
      </c>
      <c r="C252" s="13">
        <v>0.92</v>
      </c>
      <c r="D252" s="13">
        <v>0.79000000000000015</v>
      </c>
      <c r="E252" s="13">
        <v>0</v>
      </c>
      <c r="F252" s="14">
        <v>0.1</v>
      </c>
      <c r="G252" s="4"/>
    </row>
    <row r="253" spans="1:7" ht="15" customHeight="1" x14ac:dyDescent="0.2">
      <c r="A253" s="7" t="s">
        <v>228</v>
      </c>
      <c r="B253" s="12">
        <v>1</v>
      </c>
      <c r="C253" s="13">
        <v>0.01</v>
      </c>
      <c r="D253" s="13">
        <v>0</v>
      </c>
      <c r="E253" s="13">
        <v>0</v>
      </c>
      <c r="F253" s="14">
        <v>5.0000000000000001E-3</v>
      </c>
      <c r="G253" s="4"/>
    </row>
    <row r="254" spans="1:7" ht="15" customHeight="1" x14ac:dyDescent="0.2">
      <c r="A254" s="7" t="s">
        <v>229</v>
      </c>
      <c r="B254" s="12">
        <v>1</v>
      </c>
      <c r="C254" s="13">
        <v>0.03</v>
      </c>
      <c r="D254" s="13">
        <v>1.5E-3</v>
      </c>
      <c r="E254" s="13">
        <v>0</v>
      </c>
      <c r="F254" s="14">
        <v>0.05</v>
      </c>
      <c r="G254" s="4"/>
    </row>
    <row r="255" spans="1:7" ht="15" customHeight="1" x14ac:dyDescent="0.2">
      <c r="A255" s="7" t="s">
        <v>230</v>
      </c>
      <c r="B255" s="12">
        <v>3</v>
      </c>
      <c r="C255" s="13">
        <v>0.09</v>
      </c>
      <c r="D255" s="13">
        <v>2.5000000000000001E-2</v>
      </c>
      <c r="E255" s="13">
        <v>0</v>
      </c>
      <c r="F255" s="14">
        <v>0.15999999999999998</v>
      </c>
      <c r="G255" s="4"/>
    </row>
    <row r="256" spans="1:7" ht="15" customHeight="1" x14ac:dyDescent="0.2">
      <c r="A256" s="7" t="s">
        <v>231</v>
      </c>
      <c r="B256" s="12">
        <v>1</v>
      </c>
      <c r="C256" s="13">
        <v>0.03</v>
      </c>
      <c r="D256" s="13">
        <v>0</v>
      </c>
      <c r="E256" s="13">
        <v>0</v>
      </c>
      <c r="F256" s="14">
        <v>0.1</v>
      </c>
      <c r="G256" s="4"/>
    </row>
    <row r="257" spans="1:7" ht="15" customHeight="1" x14ac:dyDescent="0.2">
      <c r="A257" s="7" t="s">
        <v>232</v>
      </c>
      <c r="B257" s="12">
        <v>1</v>
      </c>
      <c r="C257" s="13">
        <v>0.03</v>
      </c>
      <c r="D257" s="13">
        <v>0</v>
      </c>
      <c r="E257" s="13">
        <v>0</v>
      </c>
      <c r="F257" s="14">
        <v>0.01</v>
      </c>
      <c r="G257" s="4"/>
    </row>
    <row r="258" spans="1:7" ht="15" customHeight="1" x14ac:dyDescent="0.2">
      <c r="A258" s="7" t="s">
        <v>233</v>
      </c>
      <c r="B258" s="12">
        <v>9</v>
      </c>
      <c r="C258" s="13">
        <v>1.4400000000000004</v>
      </c>
      <c r="D258" s="13">
        <v>5.3000000000000005E-2</v>
      </c>
      <c r="E258" s="13">
        <v>0</v>
      </c>
      <c r="F258" s="14">
        <v>2.5565999999999991</v>
      </c>
      <c r="G258" s="4"/>
    </row>
    <row r="259" spans="1:7" ht="15" customHeight="1" x14ac:dyDescent="0.2">
      <c r="A259" s="7" t="s">
        <v>234</v>
      </c>
      <c r="B259" s="12">
        <v>7</v>
      </c>
      <c r="C259" s="13">
        <v>1.3281578949999999</v>
      </c>
      <c r="D259" s="13">
        <v>5.6000000000000001E-2</v>
      </c>
      <c r="E259" s="13">
        <v>0</v>
      </c>
      <c r="F259" s="14">
        <v>3.6000999999999999</v>
      </c>
      <c r="G259" s="4"/>
    </row>
    <row r="260" spans="1:7" ht="15" customHeight="1" x14ac:dyDescent="0.2">
      <c r="A260" s="7" t="s">
        <v>235</v>
      </c>
      <c r="B260" s="12">
        <v>1</v>
      </c>
      <c r="C260" s="13">
        <v>0.03</v>
      </c>
      <c r="D260" s="13">
        <v>0</v>
      </c>
      <c r="E260" s="13">
        <v>0</v>
      </c>
      <c r="F260" s="14">
        <v>5.0000000000000001E-3</v>
      </c>
      <c r="G260" s="4"/>
    </row>
    <row r="261" spans="1:7" ht="21" customHeight="1" x14ac:dyDescent="0.2">
      <c r="A261" s="7" t="s">
        <v>411</v>
      </c>
      <c r="B261" s="9">
        <f>SUM(B262+B271+B281+B287+B294)</f>
        <v>114</v>
      </c>
      <c r="C261" s="10">
        <f>SUM(C262+C271+C281+C287+C294)</f>
        <v>12.141842104000002</v>
      </c>
      <c r="D261" s="10">
        <f t="shared" ref="D261:F261" si="6">SUM(D262+D271+D281+D287+D294)</f>
        <v>1.2868333333333333</v>
      </c>
      <c r="E261" s="10">
        <f t="shared" si="6"/>
        <v>0.5</v>
      </c>
      <c r="F261" s="11">
        <f t="shared" si="6"/>
        <v>60.694999999999993</v>
      </c>
      <c r="G261" s="4"/>
    </row>
    <row r="262" spans="1:7" ht="15" customHeight="1" x14ac:dyDescent="0.2">
      <c r="A262" s="7" t="s">
        <v>236</v>
      </c>
      <c r="B262" s="9">
        <v>26</v>
      </c>
      <c r="C262" s="10">
        <v>1.3213157890000002</v>
      </c>
      <c r="D262" s="10">
        <v>0.15500000000000003</v>
      </c>
      <c r="E262" s="10">
        <v>0</v>
      </c>
      <c r="F262" s="11">
        <v>4.72</v>
      </c>
      <c r="G262" s="4"/>
    </row>
    <row r="263" spans="1:7" ht="15" customHeight="1" x14ac:dyDescent="0.2">
      <c r="A263" s="7" t="s">
        <v>237</v>
      </c>
      <c r="B263" s="12">
        <v>3</v>
      </c>
      <c r="C263" s="13">
        <v>0.16131578899999999</v>
      </c>
      <c r="D263" s="13">
        <v>0</v>
      </c>
      <c r="E263" s="13">
        <v>0</v>
      </c>
      <c r="F263" s="14">
        <v>0.18</v>
      </c>
      <c r="G263" s="4"/>
    </row>
    <row r="264" spans="1:7" ht="15" customHeight="1" x14ac:dyDescent="0.2">
      <c r="A264" s="7" t="s">
        <v>238</v>
      </c>
      <c r="B264" s="12">
        <v>2</v>
      </c>
      <c r="C264" s="13">
        <v>0.11</v>
      </c>
      <c r="D264" s="13">
        <v>0</v>
      </c>
      <c r="E264" s="13">
        <v>0</v>
      </c>
      <c r="F264" s="14">
        <v>0.03</v>
      </c>
      <c r="G264" s="4"/>
    </row>
    <row r="265" spans="1:7" ht="15" customHeight="1" x14ac:dyDescent="0.2">
      <c r="A265" s="7" t="s">
        <v>143</v>
      </c>
      <c r="B265" s="12">
        <v>1</v>
      </c>
      <c r="C265" s="13">
        <v>0.03</v>
      </c>
      <c r="D265" s="13">
        <v>0</v>
      </c>
      <c r="E265" s="13">
        <v>0</v>
      </c>
      <c r="F265" s="14">
        <v>0.03</v>
      </c>
      <c r="G265" s="4"/>
    </row>
    <row r="266" spans="1:7" ht="15" customHeight="1" x14ac:dyDescent="0.2">
      <c r="A266" s="7" t="s">
        <v>239</v>
      </c>
      <c r="B266" s="12">
        <v>7</v>
      </c>
      <c r="C266" s="13">
        <v>0.19000000000000003</v>
      </c>
      <c r="D266" s="13">
        <v>0</v>
      </c>
      <c r="E266" s="13">
        <v>0</v>
      </c>
      <c r="F266" s="14">
        <v>1.3199999999999998</v>
      </c>
      <c r="G266" s="4"/>
    </row>
    <row r="267" spans="1:7" ht="15" customHeight="1" x14ac:dyDescent="0.2">
      <c r="A267" s="7" t="s">
        <v>240</v>
      </c>
      <c r="B267" s="12">
        <v>1</v>
      </c>
      <c r="C267" s="13">
        <v>0.01</v>
      </c>
      <c r="D267" s="13">
        <v>0</v>
      </c>
      <c r="E267" s="13">
        <v>0</v>
      </c>
      <c r="F267" s="14">
        <v>7.0000000000000007E-2</v>
      </c>
      <c r="G267" s="4"/>
    </row>
    <row r="268" spans="1:7" ht="15" customHeight="1" x14ac:dyDescent="0.2">
      <c r="A268" s="7" t="s">
        <v>241</v>
      </c>
      <c r="B268" s="12">
        <v>10</v>
      </c>
      <c r="C268" s="13">
        <v>0.76000000000000012</v>
      </c>
      <c r="D268" s="13">
        <v>0.155</v>
      </c>
      <c r="E268" s="13">
        <v>0</v>
      </c>
      <c r="F268" s="14">
        <v>3.07</v>
      </c>
      <c r="G268" s="4"/>
    </row>
    <row r="269" spans="1:7" ht="15" customHeight="1" x14ac:dyDescent="0.2">
      <c r="A269" s="7" t="s">
        <v>242</v>
      </c>
      <c r="B269" s="12">
        <v>1</v>
      </c>
      <c r="C269" s="13">
        <v>0.05</v>
      </c>
      <c r="D269" s="13">
        <v>0</v>
      </c>
      <c r="E269" s="13">
        <v>0</v>
      </c>
      <c r="F269" s="14">
        <v>0</v>
      </c>
      <c r="G269" s="4"/>
    </row>
    <row r="270" spans="1:7" ht="15" customHeight="1" x14ac:dyDescent="0.2">
      <c r="A270" s="7" t="s">
        <v>243</v>
      </c>
      <c r="B270" s="12">
        <v>1</v>
      </c>
      <c r="C270" s="13">
        <v>0.01</v>
      </c>
      <c r="D270" s="13">
        <v>0</v>
      </c>
      <c r="E270" s="13">
        <v>0</v>
      </c>
      <c r="F270" s="14">
        <v>0.02</v>
      </c>
      <c r="G270" s="4"/>
    </row>
    <row r="271" spans="1:7" ht="15" customHeight="1" x14ac:dyDescent="0.2">
      <c r="A271" s="7" t="s">
        <v>244</v>
      </c>
      <c r="B271" s="9">
        <v>40</v>
      </c>
      <c r="C271" s="10">
        <v>5.9200000000000008</v>
      </c>
      <c r="D271" s="10">
        <v>0.89516666666666678</v>
      </c>
      <c r="E271" s="10">
        <v>0</v>
      </c>
      <c r="F271" s="11">
        <v>17.414999999999999</v>
      </c>
      <c r="G271" s="4"/>
    </row>
    <row r="272" spans="1:7" ht="15" customHeight="1" x14ac:dyDescent="0.2">
      <c r="A272" s="7" t="s">
        <v>245</v>
      </c>
      <c r="B272" s="12">
        <v>2</v>
      </c>
      <c r="C272" s="13">
        <v>0.18</v>
      </c>
      <c r="D272" s="13">
        <v>0</v>
      </c>
      <c r="E272" s="13">
        <v>0</v>
      </c>
      <c r="F272" s="14">
        <v>0.35</v>
      </c>
      <c r="G272" s="4"/>
    </row>
    <row r="273" spans="1:7" ht="15" customHeight="1" x14ac:dyDescent="0.2">
      <c r="A273" s="7" t="s">
        <v>246</v>
      </c>
      <c r="B273" s="12">
        <v>2</v>
      </c>
      <c r="C273" s="13">
        <v>0.16</v>
      </c>
      <c r="D273" s="13">
        <v>2.6000000000000002E-2</v>
      </c>
      <c r="E273" s="13">
        <v>0</v>
      </c>
      <c r="F273" s="14">
        <v>1.5</v>
      </c>
      <c r="G273" s="4"/>
    </row>
    <row r="274" spans="1:7" ht="15" customHeight="1" x14ac:dyDescent="0.2">
      <c r="A274" s="7" t="s">
        <v>247</v>
      </c>
      <c r="B274" s="12">
        <v>8</v>
      </c>
      <c r="C274" s="13">
        <v>1.3199999999999998</v>
      </c>
      <c r="D274" s="13">
        <v>0.48750000000000004</v>
      </c>
      <c r="E274" s="13">
        <v>0</v>
      </c>
      <c r="F274" s="14">
        <v>2.665</v>
      </c>
      <c r="G274" s="4"/>
    </row>
    <row r="275" spans="1:7" ht="15" customHeight="1" x14ac:dyDescent="0.2">
      <c r="A275" s="7" t="s">
        <v>248</v>
      </c>
      <c r="B275" s="12">
        <v>12</v>
      </c>
      <c r="C275" s="13">
        <v>2.8</v>
      </c>
      <c r="D275" s="13">
        <v>0.30000000000000004</v>
      </c>
      <c r="E275" s="13">
        <v>0</v>
      </c>
      <c r="F275" s="14">
        <v>7.85</v>
      </c>
      <c r="G275" s="4"/>
    </row>
    <row r="276" spans="1:7" ht="15" customHeight="1" x14ac:dyDescent="0.2">
      <c r="A276" s="7" t="s">
        <v>249</v>
      </c>
      <c r="B276" s="12">
        <v>1</v>
      </c>
      <c r="C276" s="13">
        <v>0.01</v>
      </c>
      <c r="D276" s="13">
        <v>0</v>
      </c>
      <c r="E276" s="13">
        <v>0</v>
      </c>
      <c r="F276" s="14">
        <v>0.05</v>
      </c>
      <c r="G276" s="4"/>
    </row>
    <row r="277" spans="1:7" ht="15" customHeight="1" x14ac:dyDescent="0.2">
      <c r="A277" s="7" t="s">
        <v>250</v>
      </c>
      <c r="B277" s="12">
        <v>3</v>
      </c>
      <c r="C277" s="13">
        <v>0.82000000000000006</v>
      </c>
      <c r="D277" s="13">
        <v>0</v>
      </c>
      <c r="E277" s="13">
        <v>0</v>
      </c>
      <c r="F277" s="14">
        <v>3.6100000000000003</v>
      </c>
      <c r="G277" s="4"/>
    </row>
    <row r="278" spans="1:7" ht="15" customHeight="1" x14ac:dyDescent="0.2">
      <c r="A278" s="7" t="s">
        <v>251</v>
      </c>
      <c r="B278" s="12">
        <v>3</v>
      </c>
      <c r="C278" s="13">
        <v>0.29000000000000004</v>
      </c>
      <c r="D278" s="13">
        <v>0</v>
      </c>
      <c r="E278" s="13">
        <v>0</v>
      </c>
      <c r="F278" s="14">
        <v>0.09</v>
      </c>
      <c r="G278" s="4"/>
    </row>
    <row r="279" spans="1:7" ht="15" customHeight="1" x14ac:dyDescent="0.2">
      <c r="A279" s="7" t="s">
        <v>252</v>
      </c>
      <c r="B279" s="12">
        <v>2</v>
      </c>
      <c r="C279" s="13">
        <v>0.06</v>
      </c>
      <c r="D279" s="13">
        <v>0</v>
      </c>
      <c r="E279" s="13">
        <v>0</v>
      </c>
      <c r="F279" s="14">
        <v>1.02</v>
      </c>
      <c r="G279" s="4"/>
    </row>
    <row r="280" spans="1:7" ht="15" customHeight="1" x14ac:dyDescent="0.2">
      <c r="A280" s="7" t="s">
        <v>109</v>
      </c>
      <c r="B280" s="12">
        <v>7</v>
      </c>
      <c r="C280" s="13">
        <v>0.28000000000000003</v>
      </c>
      <c r="D280" s="13">
        <v>8.1666666666666665E-2</v>
      </c>
      <c r="E280" s="13">
        <v>0</v>
      </c>
      <c r="F280" s="14">
        <v>0.28000000000000003</v>
      </c>
      <c r="G280" s="4"/>
    </row>
    <row r="281" spans="1:7" ht="15" customHeight="1" x14ac:dyDescent="0.2">
      <c r="A281" s="7" t="s">
        <v>253</v>
      </c>
      <c r="B281" s="9">
        <v>15</v>
      </c>
      <c r="C281" s="10">
        <v>1.5089473680000001</v>
      </c>
      <c r="D281" s="10">
        <v>2.6666666666666679E-2</v>
      </c>
      <c r="E281" s="10">
        <v>0</v>
      </c>
      <c r="F281" s="11">
        <v>4.13</v>
      </c>
      <c r="G281" s="4"/>
    </row>
    <row r="282" spans="1:7" ht="15" customHeight="1" x14ac:dyDescent="0.2">
      <c r="A282" s="7" t="s">
        <v>254</v>
      </c>
      <c r="B282" s="12">
        <v>2</v>
      </c>
      <c r="C282" s="13">
        <v>8.6578947000000003E-2</v>
      </c>
      <c r="D282" s="13">
        <v>2.6666666666666668E-2</v>
      </c>
      <c r="E282" s="13">
        <v>0</v>
      </c>
      <c r="F282" s="14">
        <v>0.11</v>
      </c>
      <c r="G282" s="4"/>
    </row>
    <row r="283" spans="1:7" ht="15" customHeight="1" x14ac:dyDescent="0.2">
      <c r="A283" s="7" t="s">
        <v>255</v>
      </c>
      <c r="B283" s="12">
        <v>1</v>
      </c>
      <c r="C283" s="13">
        <v>0.24</v>
      </c>
      <c r="D283" s="13">
        <v>0</v>
      </c>
      <c r="E283" s="13">
        <v>0</v>
      </c>
      <c r="F283" s="14">
        <v>2</v>
      </c>
      <c r="G283" s="4"/>
    </row>
    <row r="284" spans="1:7" ht="15" customHeight="1" x14ac:dyDescent="0.2">
      <c r="A284" s="7" t="s">
        <v>256</v>
      </c>
      <c r="B284" s="12">
        <v>1</v>
      </c>
      <c r="C284" s="13">
        <v>0.03</v>
      </c>
      <c r="D284" s="13">
        <v>0</v>
      </c>
      <c r="E284" s="13">
        <v>0</v>
      </c>
      <c r="F284" s="14">
        <v>0.06</v>
      </c>
      <c r="G284" s="4"/>
    </row>
    <row r="285" spans="1:7" ht="15" customHeight="1" x14ac:dyDescent="0.2">
      <c r="A285" s="7" t="s">
        <v>257</v>
      </c>
      <c r="B285" s="12">
        <v>1</v>
      </c>
      <c r="C285" s="13">
        <v>1.3157889999999999E-3</v>
      </c>
      <c r="D285" s="13">
        <v>0</v>
      </c>
      <c r="E285" s="13">
        <v>0</v>
      </c>
      <c r="F285" s="14">
        <v>0.03</v>
      </c>
      <c r="G285" s="4"/>
    </row>
    <row r="286" spans="1:7" ht="15" customHeight="1" x14ac:dyDescent="0.2">
      <c r="A286" s="7" t="s">
        <v>258</v>
      </c>
      <c r="B286" s="12">
        <v>10</v>
      </c>
      <c r="C286" s="13">
        <v>1.1510526319999999</v>
      </c>
      <c r="D286" s="13">
        <v>0</v>
      </c>
      <c r="E286" s="13">
        <v>0</v>
      </c>
      <c r="F286" s="14">
        <v>1.9299999999999997</v>
      </c>
      <c r="G286" s="4"/>
    </row>
    <row r="287" spans="1:7" ht="15" customHeight="1" x14ac:dyDescent="0.2">
      <c r="A287" s="7" t="s">
        <v>259</v>
      </c>
      <c r="B287" s="9">
        <v>16</v>
      </c>
      <c r="C287" s="10">
        <v>0.88026315799999988</v>
      </c>
      <c r="D287" s="10">
        <v>2.0000000000000004E-2</v>
      </c>
      <c r="E287" s="10">
        <v>0.5</v>
      </c>
      <c r="F287" s="11">
        <v>16.069999999999997</v>
      </c>
      <c r="G287" s="4"/>
    </row>
    <row r="288" spans="1:7" ht="15" customHeight="1" x14ac:dyDescent="0.2">
      <c r="A288" s="7" t="s">
        <v>260</v>
      </c>
      <c r="B288" s="12">
        <v>4</v>
      </c>
      <c r="C288" s="13">
        <v>0.110526316</v>
      </c>
      <c r="D288" s="13">
        <v>0</v>
      </c>
      <c r="E288" s="13">
        <v>0</v>
      </c>
      <c r="F288" s="14">
        <v>0.37999999999999995</v>
      </c>
      <c r="G288" s="4"/>
    </row>
    <row r="289" spans="1:7" ht="15" customHeight="1" x14ac:dyDescent="0.2">
      <c r="A289" s="7" t="s">
        <v>261</v>
      </c>
      <c r="B289" s="12">
        <v>3</v>
      </c>
      <c r="C289" s="13">
        <v>0.13</v>
      </c>
      <c r="D289" s="13">
        <v>1.4000000000000004E-2</v>
      </c>
      <c r="E289" s="13">
        <v>0</v>
      </c>
      <c r="F289" s="14">
        <v>1.5499999999999998</v>
      </c>
      <c r="G289" s="4"/>
    </row>
    <row r="290" spans="1:7" ht="15" customHeight="1" x14ac:dyDescent="0.2">
      <c r="A290" s="7" t="s">
        <v>262</v>
      </c>
      <c r="B290" s="12">
        <v>2</v>
      </c>
      <c r="C290" s="13">
        <v>0.53</v>
      </c>
      <c r="D290" s="13">
        <v>0</v>
      </c>
      <c r="E290" s="13">
        <v>0.5</v>
      </c>
      <c r="F290" s="14">
        <v>12</v>
      </c>
      <c r="G290" s="4"/>
    </row>
    <row r="291" spans="1:7" ht="15" customHeight="1" x14ac:dyDescent="0.2">
      <c r="A291" s="7" t="s">
        <v>60</v>
      </c>
      <c r="B291" s="12">
        <v>5</v>
      </c>
      <c r="C291" s="13">
        <v>0.10657894700000001</v>
      </c>
      <c r="D291" s="13">
        <v>6.0000000000000001E-3</v>
      </c>
      <c r="E291" s="13">
        <v>0</v>
      </c>
      <c r="F291" s="14">
        <v>2.1</v>
      </c>
      <c r="G291" s="4"/>
    </row>
    <row r="292" spans="1:7" ht="15" customHeight="1" x14ac:dyDescent="0.2">
      <c r="A292" s="7" t="s">
        <v>263</v>
      </c>
      <c r="B292" s="12">
        <v>1</v>
      </c>
      <c r="C292" s="13">
        <v>5.2631599999999998E-4</v>
      </c>
      <c r="D292" s="13">
        <v>0</v>
      </c>
      <c r="E292" s="13">
        <v>0</v>
      </c>
      <c r="F292" s="14">
        <v>0.01</v>
      </c>
      <c r="G292" s="4"/>
    </row>
    <row r="293" spans="1:7" ht="15" customHeight="1" x14ac:dyDescent="0.2">
      <c r="A293" s="7" t="s">
        <v>264</v>
      </c>
      <c r="B293" s="12">
        <v>1</v>
      </c>
      <c r="C293" s="13">
        <v>2.6315790000000002E-3</v>
      </c>
      <c r="D293" s="13">
        <v>0</v>
      </c>
      <c r="E293" s="13">
        <v>0</v>
      </c>
      <c r="F293" s="14">
        <v>0.03</v>
      </c>
      <c r="G293" s="4"/>
    </row>
    <row r="294" spans="1:7" ht="15" customHeight="1" x14ac:dyDescent="0.2">
      <c r="A294" s="7" t="s">
        <v>265</v>
      </c>
      <c r="B294" s="9">
        <v>17</v>
      </c>
      <c r="C294" s="10">
        <v>2.5113157890000002</v>
      </c>
      <c r="D294" s="10">
        <v>0.18999999999999997</v>
      </c>
      <c r="E294" s="10">
        <v>0</v>
      </c>
      <c r="F294" s="11">
        <v>18.36</v>
      </c>
      <c r="G294" s="4"/>
    </row>
    <row r="295" spans="1:7" ht="15" customHeight="1" x14ac:dyDescent="0.2">
      <c r="A295" s="7" t="s">
        <v>396</v>
      </c>
      <c r="B295" s="12">
        <v>1</v>
      </c>
      <c r="C295" s="13">
        <v>0.13</v>
      </c>
      <c r="D295" s="13">
        <v>0</v>
      </c>
      <c r="E295" s="13">
        <v>0</v>
      </c>
      <c r="F295" s="14">
        <v>2.5</v>
      </c>
      <c r="G295" s="4"/>
    </row>
    <row r="296" spans="1:7" ht="15" customHeight="1" x14ac:dyDescent="0.2">
      <c r="A296" s="7" t="s">
        <v>266</v>
      </c>
      <c r="B296" s="12">
        <v>1</v>
      </c>
      <c r="C296" s="13">
        <v>0.03</v>
      </c>
      <c r="D296" s="13">
        <v>0</v>
      </c>
      <c r="E296" s="13">
        <v>0</v>
      </c>
      <c r="F296" s="14">
        <v>0.5</v>
      </c>
      <c r="G296" s="4"/>
    </row>
    <row r="297" spans="1:7" ht="15" customHeight="1" x14ac:dyDescent="0.2">
      <c r="A297" s="7" t="s">
        <v>267</v>
      </c>
      <c r="B297" s="12">
        <v>3</v>
      </c>
      <c r="C297" s="13">
        <v>0.16131578900000001</v>
      </c>
      <c r="D297" s="13">
        <v>0</v>
      </c>
      <c r="E297" s="13">
        <v>0</v>
      </c>
      <c r="F297" s="14">
        <v>1.3</v>
      </c>
      <c r="G297" s="4"/>
    </row>
    <row r="298" spans="1:7" ht="15" customHeight="1" x14ac:dyDescent="0.2">
      <c r="A298" s="7" t="s">
        <v>268</v>
      </c>
      <c r="B298" s="12">
        <v>4</v>
      </c>
      <c r="C298" s="13">
        <v>0.14000000000000001</v>
      </c>
      <c r="D298" s="13">
        <v>2.9999999999999995E-2</v>
      </c>
      <c r="E298" s="13">
        <v>0</v>
      </c>
      <c r="F298" s="14">
        <v>2.15</v>
      </c>
      <c r="G298" s="4"/>
    </row>
    <row r="299" spans="1:7" ht="15" customHeight="1" x14ac:dyDescent="0.2">
      <c r="A299" s="7" t="s">
        <v>269</v>
      </c>
      <c r="B299" s="12">
        <v>8</v>
      </c>
      <c r="C299" s="13">
        <v>2.0500000000000003</v>
      </c>
      <c r="D299" s="13">
        <v>0.16</v>
      </c>
      <c r="E299" s="13">
        <v>0</v>
      </c>
      <c r="F299" s="14">
        <v>11.910000000000002</v>
      </c>
      <c r="G299" s="4"/>
    </row>
    <row r="300" spans="1:7" ht="21" customHeight="1" x14ac:dyDescent="0.2">
      <c r="A300" s="7" t="s">
        <v>11</v>
      </c>
      <c r="B300" s="9">
        <f>SUM(B301+B303+B313+B321+B327+B336+B338+B343+B352+B357+B366)</f>
        <v>878</v>
      </c>
      <c r="C300" s="10">
        <f>SUM(C301+C303+C313+C321+C327+C336+C338+C343+C352+C357+C366)</f>
        <v>380.33684210600006</v>
      </c>
      <c r="D300" s="10">
        <f>SUM(D301+D303+D313+D321+D327+D336+D338+D343+D352+D357+D366)</f>
        <v>87.433996880880755</v>
      </c>
      <c r="E300" s="10">
        <f>SUM(E301+E303+E313+E321+E327+E336+E338+E343+E352+E357+E366)</f>
        <v>5.0002631578999983</v>
      </c>
      <c r="F300" s="11">
        <f>SUM(F301+F303+F313+F321+F327+F336+F338+F343+F352+F357+F366)</f>
        <v>3375.3250000000007</v>
      </c>
      <c r="G300" s="4"/>
    </row>
    <row r="301" spans="1:7" ht="15" customHeight="1" x14ac:dyDescent="0.2">
      <c r="A301" s="7" t="s">
        <v>270</v>
      </c>
      <c r="B301" s="9">
        <v>1</v>
      </c>
      <c r="C301" s="10">
        <v>0.39</v>
      </c>
      <c r="D301" s="10">
        <v>0</v>
      </c>
      <c r="E301" s="10">
        <v>0</v>
      </c>
      <c r="F301" s="11">
        <v>10.8</v>
      </c>
      <c r="G301" s="4"/>
    </row>
    <row r="302" spans="1:7" ht="15" customHeight="1" x14ac:dyDescent="0.2">
      <c r="A302" s="7" t="s">
        <v>271</v>
      </c>
      <c r="B302" s="12">
        <v>1</v>
      </c>
      <c r="C302" s="13">
        <v>0.39</v>
      </c>
      <c r="D302" s="13">
        <v>0</v>
      </c>
      <c r="E302" s="13">
        <v>0</v>
      </c>
      <c r="F302" s="14">
        <v>10.8</v>
      </c>
      <c r="G302" s="4"/>
    </row>
    <row r="303" spans="1:7" ht="15" customHeight="1" x14ac:dyDescent="0.2">
      <c r="A303" s="7" t="s">
        <v>272</v>
      </c>
      <c r="B303" s="9">
        <v>269</v>
      </c>
      <c r="C303" s="10">
        <v>95.247894737000053</v>
      </c>
      <c r="D303" s="10">
        <v>29.36937673053697</v>
      </c>
      <c r="E303" s="10">
        <v>5.0002631578999983</v>
      </c>
      <c r="F303" s="11">
        <v>922.7299999999999</v>
      </c>
      <c r="G303" s="4"/>
    </row>
    <row r="304" spans="1:7" ht="15" customHeight="1" x14ac:dyDescent="0.2">
      <c r="A304" s="7" t="s">
        <v>397</v>
      </c>
      <c r="B304" s="12">
        <v>8</v>
      </c>
      <c r="C304" s="13">
        <v>2.1100000000000003</v>
      </c>
      <c r="D304" s="13">
        <v>1.7942307692307695</v>
      </c>
      <c r="E304" s="13">
        <v>0</v>
      </c>
      <c r="F304" s="14">
        <v>2.0699999999999998</v>
      </c>
      <c r="G304" s="4"/>
    </row>
    <row r="305" spans="1:7" ht="15" customHeight="1" x14ac:dyDescent="0.2">
      <c r="A305" s="7" t="s">
        <v>273</v>
      </c>
      <c r="B305" s="12">
        <v>5</v>
      </c>
      <c r="C305" s="13">
        <v>0.46000000000000008</v>
      </c>
      <c r="D305" s="13">
        <v>0</v>
      </c>
      <c r="E305" s="13">
        <v>0</v>
      </c>
      <c r="F305" s="14">
        <v>2.2400000000000002</v>
      </c>
      <c r="G305" s="4"/>
    </row>
    <row r="306" spans="1:7" ht="15" customHeight="1" x14ac:dyDescent="0.2">
      <c r="A306" s="7" t="s">
        <v>274</v>
      </c>
      <c r="B306" s="12">
        <v>177</v>
      </c>
      <c r="C306" s="13">
        <v>69.477894737</v>
      </c>
      <c r="D306" s="13">
        <v>22.780835355245586</v>
      </c>
      <c r="E306" s="13">
        <v>2.6315789999999996E-4</v>
      </c>
      <c r="F306" s="14">
        <v>664.64999999999986</v>
      </c>
      <c r="G306" s="4"/>
    </row>
    <row r="307" spans="1:7" ht="15" customHeight="1" x14ac:dyDescent="0.2">
      <c r="A307" s="7" t="s">
        <v>275</v>
      </c>
      <c r="B307" s="12">
        <v>1</v>
      </c>
      <c r="C307" s="13">
        <v>0.05</v>
      </c>
      <c r="D307" s="13">
        <v>0</v>
      </c>
      <c r="E307" s="13">
        <v>0</v>
      </c>
      <c r="F307" s="14">
        <v>0.25</v>
      </c>
      <c r="G307" s="4"/>
    </row>
    <row r="308" spans="1:7" ht="15" customHeight="1" x14ac:dyDescent="0.2">
      <c r="A308" s="7" t="s">
        <v>43</v>
      </c>
      <c r="B308" s="12">
        <v>11</v>
      </c>
      <c r="C308" s="13">
        <v>1.31</v>
      </c>
      <c r="D308" s="13">
        <v>3.8583333333333331E-2</v>
      </c>
      <c r="E308" s="13">
        <v>0</v>
      </c>
      <c r="F308" s="14">
        <v>4.8499999999999996</v>
      </c>
      <c r="G308" s="4"/>
    </row>
    <row r="309" spans="1:7" ht="15" customHeight="1" x14ac:dyDescent="0.2">
      <c r="A309" s="7" t="s">
        <v>268</v>
      </c>
      <c r="B309" s="12">
        <v>1</v>
      </c>
      <c r="C309" s="13">
        <v>0.05</v>
      </c>
      <c r="D309" s="13">
        <v>0</v>
      </c>
      <c r="E309" s="13">
        <v>0</v>
      </c>
      <c r="F309" s="14">
        <v>0.01</v>
      </c>
      <c r="G309" s="4"/>
    </row>
    <row r="310" spans="1:7" ht="15" customHeight="1" x14ac:dyDescent="0.2">
      <c r="A310" s="7" t="s">
        <v>276</v>
      </c>
      <c r="B310" s="12">
        <v>31</v>
      </c>
      <c r="C310" s="13">
        <v>15.000000000000009</v>
      </c>
      <c r="D310" s="13">
        <v>2.1622272727272729</v>
      </c>
      <c r="E310" s="13">
        <v>5</v>
      </c>
      <c r="F310" s="14">
        <v>212.41000000000005</v>
      </c>
      <c r="G310" s="4"/>
    </row>
    <row r="311" spans="1:7" ht="15" customHeight="1" x14ac:dyDescent="0.2">
      <c r="A311" s="7" t="s">
        <v>277</v>
      </c>
      <c r="B311" s="12">
        <v>2</v>
      </c>
      <c r="C311" s="13">
        <v>0.29000000000000004</v>
      </c>
      <c r="D311" s="13">
        <v>0.03</v>
      </c>
      <c r="E311" s="13">
        <v>0</v>
      </c>
      <c r="F311" s="14">
        <v>2</v>
      </c>
      <c r="G311" s="4"/>
    </row>
    <row r="312" spans="1:7" ht="15" customHeight="1" x14ac:dyDescent="0.2">
      <c r="A312" s="7" t="s">
        <v>278</v>
      </c>
      <c r="B312" s="12">
        <v>33</v>
      </c>
      <c r="C312" s="13">
        <v>6.5000000000000009</v>
      </c>
      <c r="D312" s="13">
        <v>2.5634999999999994</v>
      </c>
      <c r="E312" s="13">
        <v>0</v>
      </c>
      <c r="F312" s="14">
        <v>34.249999999999993</v>
      </c>
      <c r="G312" s="4"/>
    </row>
    <row r="313" spans="1:7" ht="15" customHeight="1" x14ac:dyDescent="0.2">
      <c r="A313" s="7" t="s">
        <v>279</v>
      </c>
      <c r="B313" s="9">
        <v>49</v>
      </c>
      <c r="C313" s="10">
        <v>5.7378947370000004</v>
      </c>
      <c r="D313" s="10">
        <v>1.2243333333333335</v>
      </c>
      <c r="E313" s="10">
        <v>0</v>
      </c>
      <c r="F313" s="11">
        <v>19.110000000000003</v>
      </c>
      <c r="G313" s="4"/>
    </row>
    <row r="314" spans="1:7" ht="15" customHeight="1" x14ac:dyDescent="0.2">
      <c r="A314" s="7" t="s">
        <v>398</v>
      </c>
      <c r="B314" s="12">
        <v>7</v>
      </c>
      <c r="C314" s="13">
        <v>1.1178947369999999</v>
      </c>
      <c r="D314" s="13">
        <v>0.39600000000000002</v>
      </c>
      <c r="E314" s="13">
        <v>0</v>
      </c>
      <c r="F314" s="14">
        <v>2.0599999999999996</v>
      </c>
      <c r="G314" s="4"/>
    </row>
    <row r="315" spans="1:7" ht="15" customHeight="1" x14ac:dyDescent="0.2">
      <c r="A315" s="7" t="s">
        <v>280</v>
      </c>
      <c r="B315" s="12">
        <v>4</v>
      </c>
      <c r="C315" s="13">
        <v>0.34</v>
      </c>
      <c r="D315" s="13">
        <v>0.11024999999999999</v>
      </c>
      <c r="E315" s="13">
        <v>0</v>
      </c>
      <c r="F315" s="14">
        <v>1.4199999999999997</v>
      </c>
      <c r="G315" s="4"/>
    </row>
    <row r="316" spans="1:7" ht="15" customHeight="1" x14ac:dyDescent="0.2">
      <c r="A316" s="7" t="s">
        <v>281</v>
      </c>
      <c r="B316" s="12">
        <v>24</v>
      </c>
      <c r="C316" s="13">
        <v>2.4099999999999997</v>
      </c>
      <c r="D316" s="13">
        <v>0.42458333333333326</v>
      </c>
      <c r="E316" s="13">
        <v>0</v>
      </c>
      <c r="F316" s="14">
        <v>7.2200000000000006</v>
      </c>
      <c r="G316" s="4"/>
    </row>
    <row r="317" spans="1:7" ht="15" customHeight="1" x14ac:dyDescent="0.2">
      <c r="A317" s="7" t="s">
        <v>282</v>
      </c>
      <c r="B317" s="12">
        <v>5</v>
      </c>
      <c r="C317" s="13">
        <v>0.77</v>
      </c>
      <c r="D317" s="13">
        <v>0.16</v>
      </c>
      <c r="E317" s="13">
        <v>0</v>
      </c>
      <c r="F317" s="14">
        <v>5.4</v>
      </c>
      <c r="G317" s="4"/>
    </row>
    <row r="318" spans="1:7" ht="15" customHeight="1" x14ac:dyDescent="0.2">
      <c r="A318" s="7" t="s">
        <v>278</v>
      </c>
      <c r="B318" s="12">
        <v>1</v>
      </c>
      <c r="C318" s="13">
        <v>0.05</v>
      </c>
      <c r="D318" s="13">
        <v>0</v>
      </c>
      <c r="E318" s="13">
        <v>0</v>
      </c>
      <c r="F318" s="14">
        <v>1</v>
      </c>
      <c r="G318" s="4"/>
    </row>
    <row r="319" spans="1:7" ht="15" customHeight="1" x14ac:dyDescent="0.2">
      <c r="A319" s="7" t="s">
        <v>283</v>
      </c>
      <c r="B319" s="12">
        <v>3</v>
      </c>
      <c r="C319" s="13">
        <v>0.42000000000000004</v>
      </c>
      <c r="D319" s="13">
        <v>0</v>
      </c>
      <c r="E319" s="13">
        <v>0</v>
      </c>
      <c r="F319" s="14">
        <v>0.65</v>
      </c>
      <c r="G319" s="4"/>
    </row>
    <row r="320" spans="1:7" ht="15" customHeight="1" x14ac:dyDescent="0.2">
      <c r="A320" s="7" t="s">
        <v>204</v>
      </c>
      <c r="B320" s="12">
        <v>5</v>
      </c>
      <c r="C320" s="13">
        <v>0.63</v>
      </c>
      <c r="D320" s="13">
        <v>0.13350000000000004</v>
      </c>
      <c r="E320" s="13">
        <v>0</v>
      </c>
      <c r="F320" s="14">
        <v>1.36</v>
      </c>
      <c r="G320" s="4"/>
    </row>
    <row r="321" spans="1:7" ht="15" customHeight="1" x14ac:dyDescent="0.2">
      <c r="A321" s="7" t="s">
        <v>284</v>
      </c>
      <c r="B321" s="9">
        <v>12</v>
      </c>
      <c r="C321" s="10">
        <v>1.38</v>
      </c>
      <c r="D321" s="10">
        <v>0.74812500000000004</v>
      </c>
      <c r="E321" s="10">
        <v>0</v>
      </c>
      <c r="F321" s="11">
        <v>5.83</v>
      </c>
      <c r="G321" s="4"/>
    </row>
    <row r="322" spans="1:7" ht="15" customHeight="1" x14ac:dyDescent="0.2">
      <c r="A322" s="7" t="s">
        <v>285</v>
      </c>
      <c r="B322" s="12">
        <v>4</v>
      </c>
      <c r="C322" s="13">
        <v>0.92</v>
      </c>
      <c r="D322" s="13">
        <v>0.56812499999999999</v>
      </c>
      <c r="E322" s="13">
        <v>0</v>
      </c>
      <c r="F322" s="14">
        <v>4.9000000000000004</v>
      </c>
      <c r="G322" s="4"/>
    </row>
    <row r="323" spans="1:7" ht="15" customHeight="1" x14ac:dyDescent="0.2">
      <c r="A323" s="7" t="s">
        <v>286</v>
      </c>
      <c r="B323" s="12">
        <v>1</v>
      </c>
      <c r="C323" s="13">
        <v>0.05</v>
      </c>
      <c r="D323" s="13">
        <v>0.05</v>
      </c>
      <c r="E323" s="13">
        <v>0</v>
      </c>
      <c r="F323" s="14">
        <v>0</v>
      </c>
      <c r="G323" s="4"/>
    </row>
    <row r="324" spans="1:7" ht="15" customHeight="1" x14ac:dyDescent="0.2">
      <c r="A324" s="7" t="s">
        <v>287</v>
      </c>
      <c r="B324" s="12">
        <v>3</v>
      </c>
      <c r="C324" s="13">
        <v>0.29000000000000004</v>
      </c>
      <c r="D324" s="13">
        <v>0.13</v>
      </c>
      <c r="E324" s="13">
        <v>0</v>
      </c>
      <c r="F324" s="14">
        <v>0.05</v>
      </c>
      <c r="G324" s="4"/>
    </row>
    <row r="325" spans="1:7" ht="15" customHeight="1" x14ac:dyDescent="0.2">
      <c r="A325" s="7" t="s">
        <v>288</v>
      </c>
      <c r="B325" s="12">
        <v>3</v>
      </c>
      <c r="C325" s="13">
        <v>0.09</v>
      </c>
      <c r="D325" s="13">
        <v>0</v>
      </c>
      <c r="E325" s="13">
        <v>0</v>
      </c>
      <c r="F325" s="14">
        <v>7.9999999999999988E-2</v>
      </c>
      <c r="G325" s="4"/>
    </row>
    <row r="326" spans="1:7" ht="15" customHeight="1" x14ac:dyDescent="0.2">
      <c r="A326" s="7" t="s">
        <v>289</v>
      </c>
      <c r="B326" s="12">
        <v>1</v>
      </c>
      <c r="C326" s="13">
        <v>0.03</v>
      </c>
      <c r="D326" s="13">
        <v>0</v>
      </c>
      <c r="E326" s="13">
        <v>0</v>
      </c>
      <c r="F326" s="14">
        <v>0.8</v>
      </c>
      <c r="G326" s="4"/>
    </row>
    <row r="327" spans="1:7" ht="15" customHeight="1" x14ac:dyDescent="0.2">
      <c r="A327" s="7" t="s">
        <v>290</v>
      </c>
      <c r="B327" s="9">
        <v>32</v>
      </c>
      <c r="C327" s="10">
        <v>5.990000000000002</v>
      </c>
      <c r="D327" s="10">
        <v>0.371</v>
      </c>
      <c r="E327" s="10">
        <v>0</v>
      </c>
      <c r="F327" s="11">
        <v>36.92</v>
      </c>
      <c r="G327" s="4"/>
    </row>
    <row r="328" spans="1:7" ht="15" customHeight="1" x14ac:dyDescent="0.2">
      <c r="A328" s="7" t="s">
        <v>399</v>
      </c>
      <c r="B328" s="12">
        <v>3</v>
      </c>
      <c r="C328" s="13">
        <v>0.44</v>
      </c>
      <c r="D328" s="13">
        <v>0</v>
      </c>
      <c r="E328" s="13">
        <v>0</v>
      </c>
      <c r="F328" s="14">
        <v>6.2499999999999991</v>
      </c>
      <c r="G328" s="4"/>
    </row>
    <row r="329" spans="1:7" ht="15" customHeight="1" x14ac:dyDescent="0.2">
      <c r="A329" s="7" t="s">
        <v>291</v>
      </c>
      <c r="B329" s="12">
        <v>9</v>
      </c>
      <c r="C329" s="13">
        <v>1.07</v>
      </c>
      <c r="D329" s="13">
        <v>0.156</v>
      </c>
      <c r="E329" s="13">
        <v>0</v>
      </c>
      <c r="F329" s="14">
        <v>5.42</v>
      </c>
      <c r="G329" s="4"/>
    </row>
    <row r="330" spans="1:7" ht="15" customHeight="1" x14ac:dyDescent="0.2">
      <c r="A330" s="7" t="s">
        <v>292</v>
      </c>
      <c r="B330" s="12">
        <v>5</v>
      </c>
      <c r="C330" s="13">
        <v>0.21000000000000002</v>
      </c>
      <c r="D330" s="13">
        <v>5.4999999999999993E-2</v>
      </c>
      <c r="E330" s="13">
        <v>0</v>
      </c>
      <c r="F330" s="14">
        <v>0.47</v>
      </c>
      <c r="G330" s="4"/>
    </row>
    <row r="331" spans="1:7" ht="15" customHeight="1" x14ac:dyDescent="0.2">
      <c r="A331" s="7" t="s">
        <v>293</v>
      </c>
      <c r="B331" s="12">
        <v>6</v>
      </c>
      <c r="C331" s="13">
        <v>0.55999999999999994</v>
      </c>
      <c r="D331" s="13">
        <v>0.1333333333333333</v>
      </c>
      <c r="E331" s="13">
        <v>0</v>
      </c>
      <c r="F331" s="14">
        <v>4.25</v>
      </c>
      <c r="G331" s="4"/>
    </row>
    <row r="332" spans="1:7" ht="15" customHeight="1" x14ac:dyDescent="0.2">
      <c r="A332" s="7" t="s">
        <v>294</v>
      </c>
      <c r="B332" s="12">
        <v>6</v>
      </c>
      <c r="C332" s="13">
        <v>1.4400000000000002</v>
      </c>
      <c r="D332" s="13">
        <v>0</v>
      </c>
      <c r="E332" s="13">
        <v>0</v>
      </c>
      <c r="F332" s="14">
        <v>4.9499999999999993</v>
      </c>
      <c r="G332" s="4"/>
    </row>
    <row r="333" spans="1:7" ht="15" customHeight="1" x14ac:dyDescent="0.2">
      <c r="A333" s="7" t="s">
        <v>295</v>
      </c>
      <c r="B333" s="12">
        <v>1</v>
      </c>
      <c r="C333" s="13">
        <v>2.11</v>
      </c>
      <c r="D333" s="13">
        <v>0</v>
      </c>
      <c r="E333" s="13">
        <v>0</v>
      </c>
      <c r="F333" s="14">
        <v>15</v>
      </c>
      <c r="G333" s="4"/>
    </row>
    <row r="334" spans="1:7" ht="15" customHeight="1" x14ac:dyDescent="0.2">
      <c r="A334" s="7" t="s">
        <v>296</v>
      </c>
      <c r="B334" s="12">
        <v>1</v>
      </c>
      <c r="C334" s="13">
        <v>0.08</v>
      </c>
      <c r="D334" s="13">
        <v>0</v>
      </c>
      <c r="E334" s="13">
        <v>0</v>
      </c>
      <c r="F334" s="14">
        <v>0.5</v>
      </c>
      <c r="G334" s="4"/>
    </row>
    <row r="335" spans="1:7" ht="15" customHeight="1" x14ac:dyDescent="0.2">
      <c r="A335" s="7" t="s">
        <v>297</v>
      </c>
      <c r="B335" s="12">
        <v>1</v>
      </c>
      <c r="C335" s="13">
        <v>0.08</v>
      </c>
      <c r="D335" s="13">
        <v>2.6666666666666668E-2</v>
      </c>
      <c r="E335" s="13">
        <v>0</v>
      </c>
      <c r="F335" s="14">
        <v>0.08</v>
      </c>
      <c r="G335" s="4"/>
    </row>
    <row r="336" spans="1:7" ht="15" customHeight="1" x14ac:dyDescent="0.2">
      <c r="A336" s="7" t="s">
        <v>298</v>
      </c>
      <c r="B336" s="9">
        <v>1</v>
      </c>
      <c r="C336" s="10">
        <v>0.05</v>
      </c>
      <c r="D336" s="10">
        <v>0</v>
      </c>
      <c r="E336" s="10">
        <v>0</v>
      </c>
      <c r="F336" s="11">
        <v>0</v>
      </c>
      <c r="G336" s="4"/>
    </row>
    <row r="337" spans="1:7" ht="15" customHeight="1" x14ac:dyDescent="0.2">
      <c r="A337" s="7" t="s">
        <v>299</v>
      </c>
      <c r="B337" s="12">
        <v>1</v>
      </c>
      <c r="C337" s="13">
        <v>0.05</v>
      </c>
      <c r="D337" s="13">
        <v>0</v>
      </c>
      <c r="E337" s="13">
        <v>0</v>
      </c>
      <c r="F337" s="14">
        <v>0</v>
      </c>
      <c r="G337" s="4"/>
    </row>
    <row r="338" spans="1:7" ht="15" customHeight="1" x14ac:dyDescent="0.2">
      <c r="A338" s="7" t="s">
        <v>300</v>
      </c>
      <c r="B338" s="9">
        <v>40</v>
      </c>
      <c r="C338" s="10">
        <v>12.770526316</v>
      </c>
      <c r="D338" s="10">
        <v>2.4977500000000004</v>
      </c>
      <c r="E338" s="10">
        <v>0</v>
      </c>
      <c r="F338" s="11">
        <v>213.79000000000005</v>
      </c>
      <c r="G338" s="4"/>
    </row>
    <row r="339" spans="1:7" ht="15" customHeight="1" x14ac:dyDescent="0.2">
      <c r="A339" s="7" t="s">
        <v>301</v>
      </c>
      <c r="B339" s="12">
        <v>10</v>
      </c>
      <c r="C339" s="13">
        <v>1.8999999999999997</v>
      </c>
      <c r="D339" s="13">
        <v>0.312</v>
      </c>
      <c r="E339" s="13">
        <v>0</v>
      </c>
      <c r="F339" s="14">
        <v>34.699999999999996</v>
      </c>
      <c r="G339" s="4"/>
    </row>
    <row r="340" spans="1:7" ht="15" customHeight="1" x14ac:dyDescent="0.2">
      <c r="A340" s="7" t="s">
        <v>302</v>
      </c>
      <c r="B340" s="12">
        <v>1</v>
      </c>
      <c r="C340" s="13">
        <v>0.03</v>
      </c>
      <c r="D340" s="13">
        <v>0</v>
      </c>
      <c r="E340" s="13">
        <v>0</v>
      </c>
      <c r="F340" s="14">
        <v>0.4</v>
      </c>
      <c r="G340" s="4"/>
    </row>
    <row r="341" spans="1:7" ht="15" customHeight="1" x14ac:dyDescent="0.2">
      <c r="A341" s="7" t="s">
        <v>78</v>
      </c>
      <c r="B341" s="12">
        <v>1</v>
      </c>
      <c r="C341" s="13">
        <v>0.03</v>
      </c>
      <c r="D341" s="13">
        <v>0</v>
      </c>
      <c r="E341" s="13">
        <v>0</v>
      </c>
      <c r="F341" s="14">
        <v>0.5</v>
      </c>
      <c r="G341" s="4"/>
    </row>
    <row r="342" spans="1:7" ht="15" customHeight="1" x14ac:dyDescent="0.2">
      <c r="A342" s="7" t="s">
        <v>278</v>
      </c>
      <c r="B342" s="12">
        <v>28</v>
      </c>
      <c r="C342" s="13">
        <v>10.810526315999995</v>
      </c>
      <c r="D342" s="13">
        <v>2.1857500000000001</v>
      </c>
      <c r="E342" s="13">
        <v>0</v>
      </c>
      <c r="F342" s="14">
        <v>178.18999999999997</v>
      </c>
      <c r="G342" s="4"/>
    </row>
    <row r="343" spans="1:7" ht="15" customHeight="1" x14ac:dyDescent="0.2">
      <c r="A343" s="7" t="s">
        <v>170</v>
      </c>
      <c r="B343" s="9">
        <v>445</v>
      </c>
      <c r="C343" s="10">
        <v>251.17526315800006</v>
      </c>
      <c r="D343" s="10">
        <v>50.201983245581872</v>
      </c>
      <c r="E343" s="10">
        <v>0</v>
      </c>
      <c r="F343" s="11">
        <v>2112.4250000000011</v>
      </c>
      <c r="G343" s="4"/>
    </row>
    <row r="344" spans="1:7" ht="15" customHeight="1" x14ac:dyDescent="0.2">
      <c r="A344" s="7" t="s">
        <v>400</v>
      </c>
      <c r="B344" s="12">
        <v>37</v>
      </c>
      <c r="C344" s="13">
        <v>14.099999999999998</v>
      </c>
      <c r="D344" s="13">
        <v>2.5144058823529418</v>
      </c>
      <c r="E344" s="13">
        <v>0</v>
      </c>
      <c r="F344" s="14">
        <v>80.570000000000007</v>
      </c>
      <c r="G344" s="4"/>
    </row>
    <row r="345" spans="1:7" ht="15" customHeight="1" x14ac:dyDescent="0.2">
      <c r="A345" s="7" t="s">
        <v>303</v>
      </c>
      <c r="B345" s="12">
        <v>2</v>
      </c>
      <c r="C345" s="13">
        <v>5.5263158000000007E-2</v>
      </c>
      <c r="D345" s="13">
        <v>2.6315789999999998E-3</v>
      </c>
      <c r="E345" s="13">
        <v>0</v>
      </c>
      <c r="F345" s="14">
        <v>0.05</v>
      </c>
      <c r="G345" s="4"/>
    </row>
    <row r="346" spans="1:7" ht="15" customHeight="1" x14ac:dyDescent="0.2">
      <c r="A346" s="7" t="s">
        <v>304</v>
      </c>
      <c r="B346" s="12">
        <v>112</v>
      </c>
      <c r="C346" s="13">
        <v>53.11</v>
      </c>
      <c r="D346" s="13">
        <v>8.8957916666666641</v>
      </c>
      <c r="E346" s="13">
        <v>0</v>
      </c>
      <c r="F346" s="14">
        <v>954.58000000000015</v>
      </c>
      <c r="G346" s="4"/>
    </row>
    <row r="347" spans="1:7" ht="15" customHeight="1" x14ac:dyDescent="0.2">
      <c r="A347" s="7" t="s">
        <v>305</v>
      </c>
      <c r="B347" s="12">
        <v>9</v>
      </c>
      <c r="C347" s="13">
        <v>3.21</v>
      </c>
      <c r="D347" s="13">
        <v>0</v>
      </c>
      <c r="E347" s="13">
        <v>0</v>
      </c>
      <c r="F347" s="14">
        <v>67.150000000000006</v>
      </c>
      <c r="G347" s="4"/>
    </row>
    <row r="348" spans="1:7" ht="15" customHeight="1" x14ac:dyDescent="0.2">
      <c r="A348" s="7" t="s">
        <v>306</v>
      </c>
      <c r="B348" s="12">
        <v>5</v>
      </c>
      <c r="C348" s="13">
        <v>1.6999999999999997</v>
      </c>
      <c r="D348" s="13">
        <v>0</v>
      </c>
      <c r="E348" s="13">
        <v>0</v>
      </c>
      <c r="F348" s="14">
        <v>37</v>
      </c>
      <c r="G348" s="4"/>
    </row>
    <row r="349" spans="1:7" ht="15" customHeight="1" x14ac:dyDescent="0.2">
      <c r="A349" s="7" t="s">
        <v>375</v>
      </c>
      <c r="B349" s="12">
        <v>202</v>
      </c>
      <c r="C349" s="13">
        <v>105.07999999999994</v>
      </c>
      <c r="D349" s="13">
        <v>26.429099915881544</v>
      </c>
      <c r="E349" s="13">
        <v>0</v>
      </c>
      <c r="F349" s="14">
        <v>594.52999999999986</v>
      </c>
      <c r="G349" s="4"/>
    </row>
    <row r="350" spans="1:7" ht="15" customHeight="1" x14ac:dyDescent="0.2">
      <c r="A350" s="7" t="s">
        <v>307</v>
      </c>
      <c r="B350" s="12">
        <v>4</v>
      </c>
      <c r="C350" s="13">
        <v>0.66</v>
      </c>
      <c r="D350" s="13">
        <v>0.14624999999999999</v>
      </c>
      <c r="E350" s="13">
        <v>0</v>
      </c>
      <c r="F350" s="14">
        <v>0.45499999999999996</v>
      </c>
      <c r="G350" s="4"/>
    </row>
    <row r="351" spans="1:7" ht="15" customHeight="1" x14ac:dyDescent="0.2">
      <c r="A351" s="7" t="s">
        <v>308</v>
      </c>
      <c r="B351" s="12">
        <v>74</v>
      </c>
      <c r="C351" s="13">
        <v>73.260000000000019</v>
      </c>
      <c r="D351" s="13">
        <v>12.213804201680674</v>
      </c>
      <c r="E351" s="13">
        <v>0</v>
      </c>
      <c r="F351" s="14">
        <v>378.09</v>
      </c>
      <c r="G351" s="4"/>
    </row>
    <row r="352" spans="1:7" ht="15" customHeight="1" x14ac:dyDescent="0.2">
      <c r="A352" s="7" t="s">
        <v>309</v>
      </c>
      <c r="B352" s="9">
        <v>5</v>
      </c>
      <c r="C352" s="10">
        <v>0.69000000000000006</v>
      </c>
      <c r="D352" s="10">
        <v>0</v>
      </c>
      <c r="E352" s="10">
        <v>0</v>
      </c>
      <c r="F352" s="11">
        <v>1.6</v>
      </c>
      <c r="G352" s="4"/>
    </row>
    <row r="353" spans="1:7" ht="15" customHeight="1" x14ac:dyDescent="0.2">
      <c r="A353" s="7" t="s">
        <v>401</v>
      </c>
      <c r="B353" s="12">
        <v>2</v>
      </c>
      <c r="C353" s="13">
        <v>0.27</v>
      </c>
      <c r="D353" s="13">
        <v>0</v>
      </c>
      <c r="E353" s="13">
        <v>0</v>
      </c>
      <c r="F353" s="14">
        <v>0.35</v>
      </c>
      <c r="G353" s="4"/>
    </row>
    <row r="354" spans="1:7" ht="15" customHeight="1" x14ac:dyDescent="0.2">
      <c r="A354" s="7" t="s">
        <v>310</v>
      </c>
      <c r="B354" s="12">
        <v>1</v>
      </c>
      <c r="C354" s="13">
        <v>0.03</v>
      </c>
      <c r="D354" s="13">
        <v>0</v>
      </c>
      <c r="E354" s="13">
        <v>0</v>
      </c>
      <c r="F354" s="14">
        <v>0.5</v>
      </c>
      <c r="G354" s="4"/>
    </row>
    <row r="355" spans="1:7" ht="15" customHeight="1" x14ac:dyDescent="0.2">
      <c r="A355" s="7" t="s">
        <v>311</v>
      </c>
      <c r="B355" s="12">
        <v>1</v>
      </c>
      <c r="C355" s="13">
        <v>0.26</v>
      </c>
      <c r="D355" s="13">
        <v>0</v>
      </c>
      <c r="E355" s="13">
        <v>0</v>
      </c>
      <c r="F355" s="14">
        <v>0.6</v>
      </c>
      <c r="G355" s="4"/>
    </row>
    <row r="356" spans="1:7" ht="15" customHeight="1" x14ac:dyDescent="0.2">
      <c r="A356" s="7" t="s">
        <v>128</v>
      </c>
      <c r="B356" s="12">
        <v>1</v>
      </c>
      <c r="C356" s="13">
        <v>0.13</v>
      </c>
      <c r="D356" s="13">
        <v>0</v>
      </c>
      <c r="E356" s="13">
        <v>0</v>
      </c>
      <c r="F356" s="14">
        <v>0.15</v>
      </c>
      <c r="G356" s="4"/>
    </row>
    <row r="357" spans="1:7" ht="15" customHeight="1" x14ac:dyDescent="0.2">
      <c r="A357" s="7" t="s">
        <v>312</v>
      </c>
      <c r="B357" s="9">
        <v>23</v>
      </c>
      <c r="C357" s="10">
        <v>6.5152631580000007</v>
      </c>
      <c r="D357" s="10">
        <v>3.0214285714285714</v>
      </c>
      <c r="E357" s="10">
        <v>0</v>
      </c>
      <c r="F357" s="11">
        <v>47.11999999999999</v>
      </c>
      <c r="G357" s="4"/>
    </row>
    <row r="358" spans="1:7" ht="15" customHeight="1" x14ac:dyDescent="0.2">
      <c r="A358" s="7" t="s">
        <v>313</v>
      </c>
      <c r="B358" s="12">
        <v>2</v>
      </c>
      <c r="C358" s="13">
        <v>0.06</v>
      </c>
      <c r="D358" s="13">
        <v>0</v>
      </c>
      <c r="E358" s="13">
        <v>0</v>
      </c>
      <c r="F358" s="14">
        <v>1.4</v>
      </c>
      <c r="G358" s="4"/>
    </row>
    <row r="359" spans="1:7" ht="15" customHeight="1" x14ac:dyDescent="0.2">
      <c r="A359" s="7" t="s">
        <v>314</v>
      </c>
      <c r="B359" s="12">
        <v>15</v>
      </c>
      <c r="C359" s="13">
        <v>3.4499999999999997</v>
      </c>
      <c r="D359" s="13">
        <v>1.7024285714285714</v>
      </c>
      <c r="E359" s="13">
        <v>0</v>
      </c>
      <c r="F359" s="14">
        <v>21.700000000000003</v>
      </c>
      <c r="G359" s="4"/>
    </row>
    <row r="360" spans="1:7" ht="15" customHeight="1" x14ac:dyDescent="0.2">
      <c r="A360" s="7" t="s">
        <v>315</v>
      </c>
      <c r="B360" s="12">
        <v>1</v>
      </c>
      <c r="C360" s="13">
        <v>2.11</v>
      </c>
      <c r="D360" s="13">
        <v>1.0549999999999999</v>
      </c>
      <c r="E360" s="13">
        <v>0</v>
      </c>
      <c r="F360" s="14">
        <v>20</v>
      </c>
      <c r="G360" s="4"/>
    </row>
    <row r="361" spans="1:7" ht="15" customHeight="1" x14ac:dyDescent="0.2">
      <c r="A361" s="7" t="s">
        <v>316</v>
      </c>
      <c r="B361" s="12">
        <v>1</v>
      </c>
      <c r="C361" s="13">
        <v>0.13</v>
      </c>
      <c r="D361" s="13">
        <v>0</v>
      </c>
      <c r="E361" s="13">
        <v>0</v>
      </c>
      <c r="F361" s="14">
        <v>7.0000000000000007E-2</v>
      </c>
      <c r="G361" s="4"/>
    </row>
    <row r="362" spans="1:7" ht="15" customHeight="1" x14ac:dyDescent="0.2">
      <c r="A362" s="7" t="s">
        <v>317</v>
      </c>
      <c r="B362" s="12">
        <v>1</v>
      </c>
      <c r="C362" s="13">
        <v>0.26</v>
      </c>
      <c r="D362" s="13">
        <v>0.10400000000000001</v>
      </c>
      <c r="E362" s="13">
        <v>0</v>
      </c>
      <c r="F362" s="14">
        <v>1.8</v>
      </c>
      <c r="G362" s="4"/>
    </row>
    <row r="363" spans="1:7" ht="15" customHeight="1" x14ac:dyDescent="0.2">
      <c r="A363" s="7" t="s">
        <v>318</v>
      </c>
      <c r="B363" s="12">
        <v>1</v>
      </c>
      <c r="C363" s="13">
        <v>0.34</v>
      </c>
      <c r="D363" s="13">
        <v>0</v>
      </c>
      <c r="E363" s="13">
        <v>0</v>
      </c>
      <c r="F363" s="14">
        <v>2</v>
      </c>
      <c r="G363" s="4"/>
    </row>
    <row r="364" spans="1:7" ht="15" customHeight="1" x14ac:dyDescent="0.2">
      <c r="A364" s="7" t="s">
        <v>319</v>
      </c>
      <c r="B364" s="12">
        <v>1</v>
      </c>
      <c r="C364" s="13">
        <v>0.16</v>
      </c>
      <c r="D364" s="13">
        <v>0.16</v>
      </c>
      <c r="E364" s="13">
        <v>0</v>
      </c>
      <c r="F364" s="14">
        <v>0</v>
      </c>
      <c r="G364" s="4"/>
    </row>
    <row r="365" spans="1:7" ht="15" customHeight="1" x14ac:dyDescent="0.2">
      <c r="A365" s="7" t="s">
        <v>320</v>
      </c>
      <c r="B365" s="12">
        <v>1</v>
      </c>
      <c r="C365" s="13">
        <v>5.2631580000000004E-3</v>
      </c>
      <c r="D365" s="13">
        <v>0</v>
      </c>
      <c r="E365" s="13">
        <v>0</v>
      </c>
      <c r="F365" s="14">
        <v>0.15</v>
      </c>
      <c r="G365" s="4"/>
    </row>
    <row r="366" spans="1:7" ht="15" customHeight="1" x14ac:dyDescent="0.2">
      <c r="A366" s="7" t="s">
        <v>321</v>
      </c>
      <c r="B366" s="9">
        <v>1</v>
      </c>
      <c r="C366" s="10">
        <v>0.39</v>
      </c>
      <c r="D366" s="10">
        <v>0</v>
      </c>
      <c r="E366" s="10">
        <v>0</v>
      </c>
      <c r="F366" s="11">
        <v>5</v>
      </c>
      <c r="G366" s="4"/>
    </row>
    <row r="367" spans="1:7" ht="15" customHeight="1" x14ac:dyDescent="0.2">
      <c r="A367" s="7" t="s">
        <v>322</v>
      </c>
      <c r="B367" s="12">
        <v>1</v>
      </c>
      <c r="C367" s="13">
        <v>0.39</v>
      </c>
      <c r="D367" s="13">
        <v>0</v>
      </c>
      <c r="E367" s="13">
        <v>0</v>
      </c>
      <c r="F367" s="14">
        <v>5</v>
      </c>
      <c r="G367" s="4"/>
    </row>
    <row r="368" spans="1:7" ht="21" customHeight="1" x14ac:dyDescent="0.2">
      <c r="A368" s="7" t="s">
        <v>12</v>
      </c>
      <c r="B368" s="9">
        <f>SUM(B369)</f>
        <v>2</v>
      </c>
      <c r="C368" s="10">
        <f>SUM(C369)</f>
        <v>0.27</v>
      </c>
      <c r="D368" s="10">
        <f t="shared" ref="D368:F368" si="7">SUM(D369)</f>
        <v>0</v>
      </c>
      <c r="E368" s="10">
        <f t="shared" si="7"/>
        <v>0</v>
      </c>
      <c r="F368" s="11">
        <f t="shared" si="7"/>
        <v>0</v>
      </c>
      <c r="G368" s="4"/>
    </row>
    <row r="369" spans="1:7" ht="15" customHeight="1" x14ac:dyDescent="0.2">
      <c r="A369" s="7" t="s">
        <v>323</v>
      </c>
      <c r="B369" s="9">
        <v>2</v>
      </c>
      <c r="C369" s="10">
        <v>0.27</v>
      </c>
      <c r="D369" s="10">
        <v>0</v>
      </c>
      <c r="E369" s="10">
        <v>0</v>
      </c>
      <c r="F369" s="11">
        <v>0</v>
      </c>
      <c r="G369" s="4"/>
    </row>
    <row r="370" spans="1:7" ht="15" customHeight="1" x14ac:dyDescent="0.2">
      <c r="A370" s="7" t="s">
        <v>324</v>
      </c>
      <c r="B370" s="12">
        <v>1</v>
      </c>
      <c r="C370" s="13">
        <v>0.11</v>
      </c>
      <c r="D370" s="13">
        <v>0</v>
      </c>
      <c r="E370" s="13">
        <v>0</v>
      </c>
      <c r="F370" s="14">
        <v>0</v>
      </c>
      <c r="G370" s="4"/>
    </row>
    <row r="371" spans="1:7" ht="15" customHeight="1" x14ac:dyDescent="0.2">
      <c r="A371" s="7" t="s">
        <v>325</v>
      </c>
      <c r="B371" s="12">
        <v>1</v>
      </c>
      <c r="C371" s="13">
        <v>0.16</v>
      </c>
      <c r="D371" s="13">
        <v>0</v>
      </c>
      <c r="E371" s="13">
        <v>0</v>
      </c>
      <c r="F371" s="14">
        <v>0</v>
      </c>
      <c r="G371" s="4"/>
    </row>
    <row r="372" spans="1:7" ht="21" customHeight="1" x14ac:dyDescent="0.2">
      <c r="A372" s="7" t="s">
        <v>13</v>
      </c>
      <c r="B372" s="9">
        <f>SUM(B373+B382+B391+B407+B413+B423+B425+B427)</f>
        <v>1060</v>
      </c>
      <c r="C372" s="10">
        <f>SUM(C373+C382+C391+C407+C413+C423+C425+C427)</f>
        <v>737.80552631600005</v>
      </c>
      <c r="D372" s="10">
        <f t="shared" ref="D372:F372" si="8">SUM(D373+D382+D391+D407+D413+D423+D425+D427)</f>
        <v>115.33210965330606</v>
      </c>
      <c r="E372" s="10">
        <f t="shared" si="8"/>
        <v>0</v>
      </c>
      <c r="F372" s="11">
        <f t="shared" si="8"/>
        <v>2701.1619999999994</v>
      </c>
      <c r="G372" s="4"/>
    </row>
    <row r="373" spans="1:7" ht="15" customHeight="1" x14ac:dyDescent="0.2">
      <c r="A373" s="7" t="s">
        <v>326</v>
      </c>
      <c r="B373" s="9">
        <v>69</v>
      </c>
      <c r="C373" s="10">
        <v>49.39</v>
      </c>
      <c r="D373" s="10">
        <v>8.1450238095238099</v>
      </c>
      <c r="E373" s="10">
        <v>0</v>
      </c>
      <c r="F373" s="11">
        <v>168.98000000000005</v>
      </c>
      <c r="G373" s="4"/>
    </row>
    <row r="374" spans="1:7" ht="15" customHeight="1" x14ac:dyDescent="0.2">
      <c r="A374" s="7" t="s">
        <v>402</v>
      </c>
      <c r="B374" s="12">
        <v>19</v>
      </c>
      <c r="C374" s="13">
        <v>11.970000000000002</v>
      </c>
      <c r="D374" s="13">
        <v>0.65999999999999992</v>
      </c>
      <c r="E374" s="13">
        <v>0</v>
      </c>
      <c r="F374" s="14">
        <v>38.519999999999996</v>
      </c>
      <c r="G374" s="4"/>
    </row>
    <row r="375" spans="1:7" ht="15" customHeight="1" x14ac:dyDescent="0.2">
      <c r="A375" s="7" t="s">
        <v>327</v>
      </c>
      <c r="B375" s="12">
        <v>4</v>
      </c>
      <c r="C375" s="13">
        <v>1.1099999999999999</v>
      </c>
      <c r="D375" s="13">
        <v>0.371</v>
      </c>
      <c r="E375" s="13">
        <v>0</v>
      </c>
      <c r="F375" s="14">
        <v>0.89999999999999991</v>
      </c>
      <c r="G375" s="4"/>
    </row>
    <row r="376" spans="1:7" ht="15" customHeight="1" x14ac:dyDescent="0.2">
      <c r="A376" s="7" t="s">
        <v>328</v>
      </c>
      <c r="B376" s="12">
        <v>2</v>
      </c>
      <c r="C376" s="13">
        <v>1.9200000000000002</v>
      </c>
      <c r="D376" s="13">
        <v>1.5299999999999998</v>
      </c>
      <c r="E376" s="13">
        <v>0</v>
      </c>
      <c r="F376" s="14">
        <v>4</v>
      </c>
      <c r="G376" s="4"/>
    </row>
    <row r="377" spans="1:7" ht="15" customHeight="1" x14ac:dyDescent="0.2">
      <c r="A377" s="7" t="s">
        <v>329</v>
      </c>
      <c r="B377" s="12">
        <v>12</v>
      </c>
      <c r="C377" s="13">
        <v>5.7200000000000006</v>
      </c>
      <c r="D377" s="13">
        <v>1.1428571428571432</v>
      </c>
      <c r="E377" s="13">
        <v>0</v>
      </c>
      <c r="F377" s="14">
        <v>14.55</v>
      </c>
      <c r="G377" s="4"/>
    </row>
    <row r="378" spans="1:7" ht="15" customHeight="1" x14ac:dyDescent="0.2">
      <c r="A378" s="7" t="s">
        <v>330</v>
      </c>
      <c r="B378" s="12">
        <v>6</v>
      </c>
      <c r="C378" s="13">
        <v>9.35</v>
      </c>
      <c r="D378" s="13">
        <v>0.66000000000000014</v>
      </c>
      <c r="E378" s="13">
        <v>0</v>
      </c>
      <c r="F378" s="14">
        <v>63.02</v>
      </c>
      <c r="G378" s="4"/>
    </row>
    <row r="379" spans="1:7" ht="15" customHeight="1" x14ac:dyDescent="0.2">
      <c r="A379" s="7" t="s">
        <v>331</v>
      </c>
      <c r="B379" s="12">
        <v>6</v>
      </c>
      <c r="C379" s="13">
        <v>2.57</v>
      </c>
      <c r="D379" s="13">
        <v>0.26</v>
      </c>
      <c r="E379" s="13">
        <v>0</v>
      </c>
      <c r="F379" s="14">
        <v>3.0999999999999996</v>
      </c>
      <c r="G379" s="4"/>
    </row>
    <row r="380" spans="1:7" ht="15" customHeight="1" x14ac:dyDescent="0.2">
      <c r="A380" s="7" t="s">
        <v>332</v>
      </c>
      <c r="B380" s="12">
        <v>10</v>
      </c>
      <c r="C380" s="13">
        <v>3.0200000000000005</v>
      </c>
      <c r="D380" s="13">
        <v>0.73316666666666674</v>
      </c>
      <c r="E380" s="13">
        <v>0</v>
      </c>
      <c r="F380" s="14">
        <v>24.139999999999997</v>
      </c>
      <c r="G380" s="4"/>
    </row>
    <row r="381" spans="1:7" ht="15" customHeight="1" x14ac:dyDescent="0.2">
      <c r="A381" s="7" t="s">
        <v>333</v>
      </c>
      <c r="B381" s="12">
        <v>10</v>
      </c>
      <c r="C381" s="13">
        <v>13.730000000000002</v>
      </c>
      <c r="D381" s="13">
        <v>2.7879999999999998</v>
      </c>
      <c r="E381" s="13">
        <v>0</v>
      </c>
      <c r="F381" s="14">
        <v>20.75</v>
      </c>
      <c r="G381" s="4"/>
    </row>
    <row r="382" spans="1:7" ht="15" customHeight="1" x14ac:dyDescent="0.2">
      <c r="A382" s="7" t="s">
        <v>334</v>
      </c>
      <c r="B382" s="9">
        <v>268</v>
      </c>
      <c r="C382" s="10">
        <v>308.75</v>
      </c>
      <c r="D382" s="10">
        <v>44.107208298916397</v>
      </c>
      <c r="E382" s="10">
        <v>0</v>
      </c>
      <c r="F382" s="11">
        <v>773.20500000000038</v>
      </c>
      <c r="G382" s="4"/>
    </row>
    <row r="383" spans="1:7" ht="15" customHeight="1" x14ac:dyDescent="0.2">
      <c r="A383" s="7" t="s">
        <v>403</v>
      </c>
      <c r="B383" s="12">
        <v>43</v>
      </c>
      <c r="C383" s="13">
        <v>42.59</v>
      </c>
      <c r="D383" s="13">
        <v>7.1892574303405574</v>
      </c>
      <c r="E383" s="13">
        <v>0</v>
      </c>
      <c r="F383" s="14">
        <v>98.64</v>
      </c>
      <c r="G383" s="4"/>
    </row>
    <row r="384" spans="1:7" ht="15" customHeight="1" x14ac:dyDescent="0.2">
      <c r="A384" s="7" t="s">
        <v>335</v>
      </c>
      <c r="B384" s="12">
        <v>96</v>
      </c>
      <c r="C384" s="13">
        <v>123.40999999999997</v>
      </c>
      <c r="D384" s="13">
        <v>0.23766666666666669</v>
      </c>
      <c r="E384" s="13">
        <v>0</v>
      </c>
      <c r="F384" s="14">
        <v>300.00000000000011</v>
      </c>
      <c r="G384" s="4"/>
    </row>
    <row r="385" spans="1:7" ht="15" customHeight="1" x14ac:dyDescent="0.2">
      <c r="A385" s="7" t="s">
        <v>336</v>
      </c>
      <c r="B385" s="12">
        <v>1</v>
      </c>
      <c r="C385" s="13">
        <v>0.03</v>
      </c>
      <c r="D385" s="13">
        <v>0</v>
      </c>
      <c r="E385" s="13">
        <v>0</v>
      </c>
      <c r="F385" s="14">
        <v>0.2</v>
      </c>
      <c r="G385" s="4"/>
    </row>
    <row r="386" spans="1:7" ht="15" customHeight="1" x14ac:dyDescent="0.2">
      <c r="A386" s="7" t="s">
        <v>337</v>
      </c>
      <c r="B386" s="12">
        <v>78</v>
      </c>
      <c r="C386" s="13">
        <v>109.19999999999996</v>
      </c>
      <c r="D386" s="13">
        <v>34.789195313020322</v>
      </c>
      <c r="E386" s="13">
        <v>0</v>
      </c>
      <c r="F386" s="14">
        <v>245.80999999999997</v>
      </c>
      <c r="G386" s="4"/>
    </row>
    <row r="387" spans="1:7" ht="15" customHeight="1" x14ac:dyDescent="0.2">
      <c r="A387" s="7" t="s">
        <v>338</v>
      </c>
      <c r="B387" s="12">
        <v>20</v>
      </c>
      <c r="C387" s="13">
        <v>16.420000000000002</v>
      </c>
      <c r="D387" s="13">
        <v>1.4432222222222224</v>
      </c>
      <c r="E387" s="13">
        <v>0</v>
      </c>
      <c r="F387" s="14">
        <v>63.305000000000007</v>
      </c>
      <c r="G387" s="4"/>
    </row>
    <row r="388" spans="1:7" ht="15" customHeight="1" x14ac:dyDescent="0.2">
      <c r="A388" s="7" t="s">
        <v>339</v>
      </c>
      <c r="B388" s="12">
        <v>4</v>
      </c>
      <c r="C388" s="13">
        <v>0.6</v>
      </c>
      <c r="D388" s="13">
        <v>0</v>
      </c>
      <c r="E388" s="13">
        <v>0</v>
      </c>
      <c r="F388" s="14">
        <v>2.25</v>
      </c>
      <c r="G388" s="4"/>
    </row>
    <row r="389" spans="1:7" ht="15" customHeight="1" x14ac:dyDescent="0.2">
      <c r="A389" s="7" t="s">
        <v>340</v>
      </c>
      <c r="B389" s="12">
        <v>5</v>
      </c>
      <c r="C389" s="13">
        <v>0.63000000000000012</v>
      </c>
      <c r="D389" s="13">
        <v>0</v>
      </c>
      <c r="E389" s="13">
        <v>0</v>
      </c>
      <c r="F389" s="14">
        <v>1.3</v>
      </c>
      <c r="G389" s="4"/>
    </row>
    <row r="390" spans="1:7" ht="15" customHeight="1" x14ac:dyDescent="0.2">
      <c r="A390" s="7" t="s">
        <v>341</v>
      </c>
      <c r="B390" s="12">
        <v>21</v>
      </c>
      <c r="C390" s="13">
        <v>15.870000000000001</v>
      </c>
      <c r="D390" s="13">
        <v>0.44786666666666669</v>
      </c>
      <c r="E390" s="13">
        <v>0</v>
      </c>
      <c r="F390" s="14">
        <v>61.699999999999996</v>
      </c>
      <c r="G390" s="4"/>
    </row>
    <row r="391" spans="1:7" ht="15" customHeight="1" x14ac:dyDescent="0.2">
      <c r="A391" s="7" t="s">
        <v>342</v>
      </c>
      <c r="B391" s="9">
        <v>254</v>
      </c>
      <c r="C391" s="10">
        <v>126.97526315799999</v>
      </c>
      <c r="D391" s="10">
        <v>20.244194110380946</v>
      </c>
      <c r="E391" s="10">
        <v>0</v>
      </c>
      <c r="F391" s="11">
        <v>750.58699999999953</v>
      </c>
      <c r="G391" s="4"/>
    </row>
    <row r="392" spans="1:7" ht="15" customHeight="1" x14ac:dyDescent="0.2">
      <c r="A392" s="7" t="s">
        <v>404</v>
      </c>
      <c r="B392" s="12">
        <v>31</v>
      </c>
      <c r="C392" s="13">
        <v>12.71</v>
      </c>
      <c r="D392" s="13">
        <v>1.1714000000000004</v>
      </c>
      <c r="E392" s="13">
        <v>0</v>
      </c>
      <c r="F392" s="14">
        <v>45.780000000000008</v>
      </c>
      <c r="G392" s="4"/>
    </row>
    <row r="393" spans="1:7" ht="15" customHeight="1" x14ac:dyDescent="0.2">
      <c r="A393" s="7" t="s">
        <v>343</v>
      </c>
      <c r="B393" s="12">
        <v>7</v>
      </c>
      <c r="C393" s="13">
        <v>2.3100000000000005</v>
      </c>
      <c r="D393" s="13">
        <v>0.55333333333333334</v>
      </c>
      <c r="E393" s="13">
        <v>0</v>
      </c>
      <c r="F393" s="14">
        <v>6.7</v>
      </c>
      <c r="G393" s="4"/>
    </row>
    <row r="394" spans="1:7" ht="15" customHeight="1" x14ac:dyDescent="0.2">
      <c r="A394" s="7" t="s">
        <v>344</v>
      </c>
      <c r="B394" s="12">
        <v>1</v>
      </c>
      <c r="C394" s="13">
        <v>0.03</v>
      </c>
      <c r="D394" s="13">
        <v>0</v>
      </c>
      <c r="E394" s="13">
        <v>0</v>
      </c>
      <c r="F394" s="14">
        <v>0.1</v>
      </c>
      <c r="G394" s="4"/>
    </row>
    <row r="395" spans="1:7" ht="15" customHeight="1" x14ac:dyDescent="0.2">
      <c r="A395" s="7" t="s">
        <v>345</v>
      </c>
      <c r="B395" s="12">
        <v>32</v>
      </c>
      <c r="C395" s="13">
        <v>15.790000000000001</v>
      </c>
      <c r="D395" s="13">
        <v>1.0258000000000003</v>
      </c>
      <c r="E395" s="13">
        <v>0</v>
      </c>
      <c r="F395" s="14">
        <v>176.89000000000001</v>
      </c>
      <c r="G395" s="4"/>
    </row>
    <row r="396" spans="1:7" ht="15" customHeight="1" x14ac:dyDescent="0.2">
      <c r="A396" s="7" t="s">
        <v>346</v>
      </c>
      <c r="B396" s="12">
        <v>40</v>
      </c>
      <c r="C396" s="13">
        <v>14.665263157999998</v>
      </c>
      <c r="D396" s="13">
        <v>0.39709649133333336</v>
      </c>
      <c r="E396" s="13">
        <v>0</v>
      </c>
      <c r="F396" s="14">
        <v>35.606999999999999</v>
      </c>
      <c r="G396" s="4"/>
    </row>
    <row r="397" spans="1:7" ht="15" customHeight="1" x14ac:dyDescent="0.2">
      <c r="A397" s="7" t="s">
        <v>347</v>
      </c>
      <c r="B397" s="12">
        <v>21</v>
      </c>
      <c r="C397" s="13">
        <v>15.829999999999995</v>
      </c>
      <c r="D397" s="13">
        <v>4.2130000000000001</v>
      </c>
      <c r="E397" s="13">
        <v>0</v>
      </c>
      <c r="F397" s="14">
        <v>94.41</v>
      </c>
      <c r="G397" s="4"/>
    </row>
    <row r="398" spans="1:7" ht="15" customHeight="1" x14ac:dyDescent="0.2">
      <c r="A398" s="7" t="s">
        <v>348</v>
      </c>
      <c r="B398" s="12">
        <v>1</v>
      </c>
      <c r="C398" s="13">
        <v>0.08</v>
      </c>
      <c r="D398" s="13">
        <v>0</v>
      </c>
      <c r="E398" s="13">
        <v>0</v>
      </c>
      <c r="F398" s="14">
        <v>3</v>
      </c>
      <c r="G398" s="4"/>
    </row>
    <row r="399" spans="1:7" ht="15" customHeight="1" x14ac:dyDescent="0.2">
      <c r="A399" s="7" t="s">
        <v>349</v>
      </c>
      <c r="B399" s="12">
        <v>24</v>
      </c>
      <c r="C399" s="13">
        <v>17.399999999999999</v>
      </c>
      <c r="D399" s="13">
        <v>4.3192380952380942</v>
      </c>
      <c r="E399" s="13">
        <v>0</v>
      </c>
      <c r="F399" s="14">
        <v>122.52999999999997</v>
      </c>
      <c r="G399" s="4"/>
    </row>
    <row r="400" spans="1:7" ht="15" customHeight="1" x14ac:dyDescent="0.2">
      <c r="A400" s="7" t="s">
        <v>350</v>
      </c>
      <c r="B400" s="12">
        <v>10</v>
      </c>
      <c r="C400" s="13">
        <v>2.37</v>
      </c>
      <c r="D400" s="13">
        <v>0</v>
      </c>
      <c r="E400" s="13">
        <v>0</v>
      </c>
      <c r="F400" s="14">
        <v>22.220000000000006</v>
      </c>
      <c r="G400" s="4"/>
    </row>
    <row r="401" spans="1:11" ht="15" customHeight="1" x14ac:dyDescent="0.2">
      <c r="A401" s="7" t="s">
        <v>351</v>
      </c>
      <c r="B401" s="12">
        <v>11</v>
      </c>
      <c r="C401" s="13">
        <v>2.2800000000000002</v>
      </c>
      <c r="D401" s="13">
        <v>0.11000000000000001</v>
      </c>
      <c r="E401" s="13">
        <v>0</v>
      </c>
      <c r="F401" s="14">
        <v>6.7</v>
      </c>
      <c r="G401" s="4"/>
    </row>
    <row r="402" spans="1:11" ht="15" customHeight="1" x14ac:dyDescent="0.2">
      <c r="A402" s="7" t="s">
        <v>352</v>
      </c>
      <c r="B402" s="12">
        <v>1</v>
      </c>
      <c r="C402" s="13">
        <v>0.66</v>
      </c>
      <c r="D402" s="13">
        <v>0</v>
      </c>
      <c r="E402" s="13">
        <v>0</v>
      </c>
      <c r="F402" s="14">
        <v>0</v>
      </c>
      <c r="G402" s="4"/>
    </row>
    <row r="403" spans="1:11" ht="15" customHeight="1" x14ac:dyDescent="0.2">
      <c r="A403" s="7" t="s">
        <v>353</v>
      </c>
      <c r="B403" s="12">
        <v>14</v>
      </c>
      <c r="C403" s="13">
        <v>3.71</v>
      </c>
      <c r="D403" s="13">
        <v>1.2901428571428575</v>
      </c>
      <c r="E403" s="13">
        <v>0</v>
      </c>
      <c r="F403" s="14">
        <v>36.100000000000009</v>
      </c>
      <c r="G403" s="4"/>
    </row>
    <row r="404" spans="1:11" ht="15" customHeight="1" x14ac:dyDescent="0.2">
      <c r="A404" s="7" t="s">
        <v>354</v>
      </c>
      <c r="B404" s="12">
        <v>58</v>
      </c>
      <c r="C404" s="13">
        <v>38.589999999999996</v>
      </c>
      <c r="D404" s="13">
        <v>7.0081833333333332</v>
      </c>
      <c r="E404" s="13">
        <v>0</v>
      </c>
      <c r="F404" s="14">
        <v>196.39000000000001</v>
      </c>
      <c r="G404" s="4"/>
    </row>
    <row r="405" spans="1:11" ht="15" customHeight="1" x14ac:dyDescent="0.2">
      <c r="A405" s="7" t="s">
        <v>355</v>
      </c>
      <c r="B405" s="12">
        <v>2</v>
      </c>
      <c r="C405" s="13">
        <v>0.29000000000000004</v>
      </c>
      <c r="D405" s="13">
        <v>0.156</v>
      </c>
      <c r="E405" s="13">
        <v>0</v>
      </c>
      <c r="F405" s="14">
        <v>1.1600000000000001</v>
      </c>
      <c r="G405" s="4"/>
    </row>
    <row r="406" spans="1:11" ht="15" customHeight="1" x14ac:dyDescent="0.2">
      <c r="A406" s="7" t="s">
        <v>356</v>
      </c>
      <c r="B406" s="12">
        <v>1</v>
      </c>
      <c r="C406" s="13">
        <v>0.26</v>
      </c>
      <c r="D406" s="13">
        <v>0</v>
      </c>
      <c r="E406" s="13">
        <v>0</v>
      </c>
      <c r="F406" s="14">
        <v>3</v>
      </c>
      <c r="G406" s="4"/>
    </row>
    <row r="407" spans="1:11" ht="15" customHeight="1" x14ac:dyDescent="0.2">
      <c r="A407" s="7" t="s">
        <v>357</v>
      </c>
      <c r="B407" s="9">
        <v>263</v>
      </c>
      <c r="C407" s="10">
        <v>234.60000000000005</v>
      </c>
      <c r="D407" s="10">
        <v>38.346156823840637</v>
      </c>
      <c r="E407" s="10">
        <v>0</v>
      </c>
      <c r="F407" s="11">
        <v>905.09499999999957</v>
      </c>
      <c r="G407" s="4"/>
      <c r="K407" s="1" t="s">
        <v>415</v>
      </c>
    </row>
    <row r="408" spans="1:11" ht="15" customHeight="1" x14ac:dyDescent="0.2">
      <c r="A408" s="7" t="s">
        <v>405</v>
      </c>
      <c r="B408" s="12">
        <v>30</v>
      </c>
      <c r="C408" s="13">
        <v>9.7799999999999994</v>
      </c>
      <c r="D408" s="13">
        <v>1.5466666666666666</v>
      </c>
      <c r="E408" s="13">
        <v>0</v>
      </c>
      <c r="F408" s="14">
        <v>95.14</v>
      </c>
      <c r="G408" s="4"/>
    </row>
    <row r="409" spans="1:11" ht="15" customHeight="1" x14ac:dyDescent="0.2">
      <c r="A409" s="7" t="s">
        <v>358</v>
      </c>
      <c r="B409" s="12">
        <v>121</v>
      </c>
      <c r="C409" s="13">
        <v>119.21000000000001</v>
      </c>
      <c r="D409" s="13">
        <v>18.551932352941183</v>
      </c>
      <c r="E409" s="13">
        <v>0</v>
      </c>
      <c r="F409" s="14">
        <v>570.63499999999988</v>
      </c>
      <c r="G409" s="4"/>
    </row>
    <row r="410" spans="1:11" ht="15" customHeight="1" x14ac:dyDescent="0.2">
      <c r="A410" s="7" t="s">
        <v>359</v>
      </c>
      <c r="B410" s="12">
        <v>88</v>
      </c>
      <c r="C410" s="13">
        <v>99.47999999999999</v>
      </c>
      <c r="D410" s="13">
        <v>16.730224470899469</v>
      </c>
      <c r="E410" s="13">
        <v>0</v>
      </c>
      <c r="F410" s="14">
        <v>209.03</v>
      </c>
      <c r="G410" s="4"/>
    </row>
    <row r="411" spans="1:11" ht="15" customHeight="1" x14ac:dyDescent="0.2">
      <c r="A411" s="7" t="s">
        <v>360</v>
      </c>
      <c r="B411" s="12">
        <v>6</v>
      </c>
      <c r="C411" s="13">
        <v>1.1300000000000001</v>
      </c>
      <c r="D411" s="13">
        <v>0.23500000000000001</v>
      </c>
      <c r="E411" s="13">
        <v>0</v>
      </c>
      <c r="F411" s="14">
        <v>4.3</v>
      </c>
      <c r="G411" s="4"/>
    </row>
    <row r="412" spans="1:11" ht="15" customHeight="1" x14ac:dyDescent="0.2">
      <c r="A412" s="7" t="s">
        <v>361</v>
      </c>
      <c r="B412" s="12">
        <v>18</v>
      </c>
      <c r="C412" s="13">
        <v>5</v>
      </c>
      <c r="D412" s="13">
        <v>1.2823333333333333</v>
      </c>
      <c r="E412" s="13">
        <v>0</v>
      </c>
      <c r="F412" s="14">
        <v>25.990000000000002</v>
      </c>
      <c r="G412" s="4"/>
    </row>
    <row r="413" spans="1:11" ht="15" customHeight="1" x14ac:dyDescent="0.2">
      <c r="A413" s="7" t="s">
        <v>362</v>
      </c>
      <c r="B413" s="9">
        <v>192</v>
      </c>
      <c r="C413" s="10">
        <v>16.030263158</v>
      </c>
      <c r="D413" s="10">
        <v>3.9555266106442568</v>
      </c>
      <c r="E413" s="10">
        <v>0</v>
      </c>
      <c r="F413" s="11">
        <v>90.194999999999965</v>
      </c>
      <c r="G413" s="4"/>
    </row>
    <row r="414" spans="1:11" ht="15" customHeight="1" x14ac:dyDescent="0.2">
      <c r="A414" s="7" t="s">
        <v>406</v>
      </c>
      <c r="B414" s="12">
        <v>3</v>
      </c>
      <c r="C414" s="13">
        <v>0.11999999999999998</v>
      </c>
      <c r="D414" s="13">
        <v>2.6666666666666665E-2</v>
      </c>
      <c r="E414" s="13">
        <v>0</v>
      </c>
      <c r="F414" s="14">
        <v>0.45000000000000007</v>
      </c>
      <c r="G414" s="4"/>
    </row>
    <row r="415" spans="1:11" ht="15" customHeight="1" x14ac:dyDescent="0.2">
      <c r="A415" s="7" t="s">
        <v>363</v>
      </c>
      <c r="B415" s="12">
        <v>45</v>
      </c>
      <c r="C415" s="13">
        <v>2.68</v>
      </c>
      <c r="D415" s="13">
        <v>1.1610000000000003</v>
      </c>
      <c r="E415" s="13">
        <v>0</v>
      </c>
      <c r="F415" s="14">
        <v>6.1549999999999985</v>
      </c>
      <c r="G415" s="4"/>
    </row>
    <row r="416" spans="1:11" ht="15" customHeight="1" x14ac:dyDescent="0.2">
      <c r="A416" s="7" t="s">
        <v>364</v>
      </c>
      <c r="B416" s="12">
        <v>1</v>
      </c>
      <c r="C416" s="13">
        <v>0.26</v>
      </c>
      <c r="D416" s="13">
        <v>0</v>
      </c>
      <c r="E416" s="13">
        <v>0</v>
      </c>
      <c r="F416" s="14">
        <v>0.35</v>
      </c>
      <c r="G416" s="4"/>
    </row>
    <row r="417" spans="1:7" ht="15" customHeight="1" x14ac:dyDescent="0.2">
      <c r="A417" s="7" t="s">
        <v>365</v>
      </c>
      <c r="B417" s="12">
        <v>2</v>
      </c>
      <c r="C417" s="13">
        <v>0.14000000000000001</v>
      </c>
      <c r="D417" s="13">
        <v>5.5E-2</v>
      </c>
      <c r="E417" s="13">
        <v>0</v>
      </c>
      <c r="F417" s="14">
        <v>0.7</v>
      </c>
      <c r="G417" s="4"/>
    </row>
    <row r="418" spans="1:7" ht="15" customHeight="1" x14ac:dyDescent="0.2">
      <c r="A418" s="7" t="s">
        <v>366</v>
      </c>
      <c r="B418" s="12">
        <v>51</v>
      </c>
      <c r="C418" s="13">
        <v>5.2600000000000016</v>
      </c>
      <c r="D418" s="13">
        <v>1.021595238095238</v>
      </c>
      <c r="E418" s="13">
        <v>0</v>
      </c>
      <c r="F418" s="14">
        <v>58.569999999999986</v>
      </c>
      <c r="G418" s="4"/>
    </row>
    <row r="419" spans="1:7" ht="15" customHeight="1" x14ac:dyDescent="0.2">
      <c r="A419" s="7" t="s">
        <v>367</v>
      </c>
      <c r="B419" s="12">
        <v>1</v>
      </c>
      <c r="C419" s="13">
        <v>0.18</v>
      </c>
      <c r="D419" s="13">
        <v>0</v>
      </c>
      <c r="E419" s="13">
        <v>0</v>
      </c>
      <c r="F419" s="14">
        <v>5</v>
      </c>
      <c r="G419" s="4"/>
    </row>
    <row r="420" spans="1:7" ht="15" customHeight="1" x14ac:dyDescent="0.2">
      <c r="A420" s="7" t="s">
        <v>266</v>
      </c>
      <c r="B420" s="12">
        <v>83</v>
      </c>
      <c r="C420" s="13">
        <v>6.3702631580000002</v>
      </c>
      <c r="D420" s="13">
        <v>1.3225980392156862</v>
      </c>
      <c r="E420" s="13">
        <v>0</v>
      </c>
      <c r="F420" s="14">
        <v>13.100000000000001</v>
      </c>
      <c r="G420" s="4"/>
    </row>
    <row r="421" spans="1:7" ht="15" customHeight="1" x14ac:dyDescent="0.2">
      <c r="A421" s="7" t="s">
        <v>368</v>
      </c>
      <c r="B421" s="12">
        <v>3</v>
      </c>
      <c r="C421" s="13">
        <v>0.26</v>
      </c>
      <c r="D421" s="13">
        <v>0</v>
      </c>
      <c r="E421" s="13">
        <v>0</v>
      </c>
      <c r="F421" s="14">
        <v>1.82</v>
      </c>
      <c r="G421" s="4"/>
    </row>
    <row r="422" spans="1:7" ht="15" customHeight="1" x14ac:dyDescent="0.2">
      <c r="A422" s="7" t="s">
        <v>369</v>
      </c>
      <c r="B422" s="12">
        <v>3</v>
      </c>
      <c r="C422" s="13">
        <v>0.7599999999999999</v>
      </c>
      <c r="D422" s="13">
        <v>0.3686666666666667</v>
      </c>
      <c r="E422" s="13">
        <v>0</v>
      </c>
      <c r="F422" s="14">
        <v>4.0500000000000007</v>
      </c>
      <c r="G422" s="4"/>
    </row>
    <row r="423" spans="1:7" ht="15" customHeight="1" x14ac:dyDescent="0.2">
      <c r="A423" s="7" t="s">
        <v>370</v>
      </c>
      <c r="B423" s="9">
        <v>2</v>
      </c>
      <c r="C423" s="10">
        <v>0.27</v>
      </c>
      <c r="D423" s="10">
        <v>0.10400000000000001</v>
      </c>
      <c r="E423" s="10">
        <v>0</v>
      </c>
      <c r="F423" s="11">
        <v>3.85</v>
      </c>
      <c r="G423" s="4"/>
    </row>
    <row r="424" spans="1:7" ht="15" customHeight="1" x14ac:dyDescent="0.2">
      <c r="A424" s="7" t="s">
        <v>371</v>
      </c>
      <c r="B424" s="12">
        <v>2</v>
      </c>
      <c r="C424" s="13">
        <v>0.27</v>
      </c>
      <c r="D424" s="13">
        <v>0.10400000000000001</v>
      </c>
      <c r="E424" s="13">
        <v>0</v>
      </c>
      <c r="F424" s="14">
        <v>3.85</v>
      </c>
      <c r="G424" s="4"/>
    </row>
    <row r="425" spans="1:7" ht="15" customHeight="1" x14ac:dyDescent="0.2">
      <c r="A425" s="7" t="s">
        <v>372</v>
      </c>
      <c r="B425" s="9">
        <v>6</v>
      </c>
      <c r="C425" s="10">
        <v>1.4700000000000002</v>
      </c>
      <c r="D425" s="10">
        <v>0.18000000000000002</v>
      </c>
      <c r="E425" s="10">
        <v>0</v>
      </c>
      <c r="F425" s="11">
        <v>9.0500000000000007</v>
      </c>
      <c r="G425" s="4"/>
    </row>
    <row r="426" spans="1:7" ht="15" customHeight="1" x14ac:dyDescent="0.2">
      <c r="A426" s="7" t="s">
        <v>373</v>
      </c>
      <c r="B426" s="12">
        <v>6</v>
      </c>
      <c r="C426" s="13">
        <v>1.4700000000000002</v>
      </c>
      <c r="D426" s="13">
        <v>0.18000000000000002</v>
      </c>
      <c r="E426" s="13">
        <v>0</v>
      </c>
      <c r="F426" s="14">
        <v>9.0500000000000007</v>
      </c>
      <c r="G426" s="4"/>
    </row>
    <row r="427" spans="1:7" ht="15" customHeight="1" x14ac:dyDescent="0.2">
      <c r="A427" s="7" t="s">
        <v>412</v>
      </c>
      <c r="B427" s="9">
        <v>6</v>
      </c>
      <c r="C427" s="10">
        <v>0.32</v>
      </c>
      <c r="D427" s="10">
        <v>0.25</v>
      </c>
      <c r="E427" s="10">
        <v>0</v>
      </c>
      <c r="F427" s="11">
        <v>0.2</v>
      </c>
      <c r="G427" s="4"/>
    </row>
    <row r="428" spans="1:7" ht="15" customHeight="1" x14ac:dyDescent="0.2">
      <c r="A428" s="7" t="s">
        <v>413</v>
      </c>
      <c r="B428" s="12">
        <v>1</v>
      </c>
      <c r="C428" s="13">
        <v>0.05</v>
      </c>
      <c r="D428" s="13">
        <v>2.5000000000000001E-2</v>
      </c>
      <c r="E428" s="13">
        <v>0</v>
      </c>
      <c r="F428" s="14">
        <v>0.06</v>
      </c>
      <c r="G428" s="4"/>
    </row>
    <row r="429" spans="1:7" ht="15" customHeight="1" x14ac:dyDescent="0.2">
      <c r="A429" s="8" t="s">
        <v>414</v>
      </c>
      <c r="B429" s="15">
        <v>5</v>
      </c>
      <c r="C429" s="16">
        <v>0.27</v>
      </c>
      <c r="D429" s="16">
        <v>0.22500000000000003</v>
      </c>
      <c r="E429" s="16">
        <v>0</v>
      </c>
      <c r="F429" s="17">
        <v>0.14000000000000001</v>
      </c>
      <c r="G429" s="4"/>
    </row>
    <row r="430" spans="1:7" s="20" customFormat="1" ht="18" customHeight="1" x14ac:dyDescent="0.25">
      <c r="A430" s="21" t="s">
        <v>421</v>
      </c>
      <c r="B430" s="21"/>
      <c r="C430" s="21"/>
      <c r="D430" s="21"/>
      <c r="E430" s="21"/>
      <c r="F430" s="21"/>
      <c r="G430" s="21"/>
    </row>
    <row r="431" spans="1:7" ht="13.5" customHeight="1" x14ac:dyDescent="0.25">
      <c r="A431" s="6" t="s">
        <v>416</v>
      </c>
      <c r="B431" s="5"/>
      <c r="C431" s="5"/>
      <c r="D431" s="5"/>
      <c r="E431" s="5"/>
    </row>
    <row r="432" spans="1:7" ht="15.75" customHeight="1" x14ac:dyDescent="0.25">
      <c r="A432" s="6" t="s">
        <v>418</v>
      </c>
      <c r="B432" s="5"/>
      <c r="C432" s="5"/>
      <c r="D432" s="5"/>
      <c r="E432" s="5"/>
    </row>
    <row r="433" spans="1:5" ht="12" customHeight="1" x14ac:dyDescent="0.25">
      <c r="A433" s="6" t="s">
        <v>417</v>
      </c>
      <c r="B433" s="5"/>
      <c r="C433" s="5"/>
      <c r="D433" s="5"/>
      <c r="E433" s="5"/>
    </row>
  </sheetData>
  <mergeCells count="5"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3" manualBreakCount="3">
    <brk id="238" max="5" man="1"/>
    <brk id="284" max="5" man="1"/>
    <brk id="42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2025-07-04T13:27:42Z</cp:lastPrinted>
  <dcterms:created xsi:type="dcterms:W3CDTF">2025-06-11T18:40:55Z</dcterms:created>
  <dcterms:modified xsi:type="dcterms:W3CDTF">2025-07-09T18:18:19Z</dcterms:modified>
</cp:coreProperties>
</file>